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135" tabRatio="753"/>
  </bookViews>
  <sheets>
    <sheet name="TROŠKOVNIK" sheetId="2" r:id="rId1"/>
  </sheets>
  <definedNames>
    <definedName name="__xlnm.Print_Titles_2">TROŠKOVNIK!$1:$3</definedName>
    <definedName name="__xlnm.Print_Titles_3">#REF!</definedName>
    <definedName name="__xlnm.Print_Titles_4">#REF!</definedName>
    <definedName name="Excel_BuiltIn_Print_Titles_1_1">"#REF!"</definedName>
    <definedName name="Excel_BuiltIn_Print_Titles_1_1_3">"#REF!"</definedName>
    <definedName name="Excel_BuiltIn_Print_Titles_2_1">"#REF!"</definedName>
    <definedName name="Excel_BuiltIn_Print_Titles_2_1_3">"#REF!"</definedName>
    <definedName name="Excel_BuiltIn_Print_Titles_3_1">NA()</definedName>
    <definedName name="Excel_BuiltIn_Print_Titles_3_1_1">NA()</definedName>
    <definedName name="Excel_BuiltIn_Print_Titles_3_1_3">NA()</definedName>
    <definedName name="Excel_BuiltIn_Print_Titles_3_1_3_1">NA()</definedName>
    <definedName name="_xlnm.Print_Titles" localSheetId="0">TROŠKOVNIK!$4:$4</definedName>
  </definedNames>
  <calcPr calcId="152511" iterateDelta="1E-4"/>
</workbook>
</file>

<file path=xl/calcChain.xml><?xml version="1.0" encoding="utf-8"?>
<calcChain xmlns="http://schemas.openxmlformats.org/spreadsheetml/2006/main">
  <c r="BG187" i="2" l="1"/>
  <c r="BG274" i="2" l="1"/>
  <c r="BG272" i="2"/>
  <c r="BG271" i="2"/>
  <c r="BG269" i="2"/>
  <c r="BG268" i="2"/>
  <c r="BG265" i="2"/>
  <c r="BG264" i="2"/>
  <c r="BG261" i="2"/>
  <c r="BG260" i="2"/>
  <c r="BG259" i="2"/>
  <c r="BG256" i="2"/>
  <c r="BG255" i="2"/>
  <c r="BG254" i="2"/>
  <c r="BG251" i="2"/>
  <c r="BG250" i="2"/>
  <c r="BG249" i="2"/>
  <c r="BG248" i="2"/>
  <c r="BG245" i="2"/>
  <c r="BG244" i="2"/>
  <c r="BG243" i="2"/>
  <c r="BG242" i="2"/>
  <c r="BG241" i="2"/>
  <c r="BG240" i="2"/>
  <c r="BG239" i="2"/>
  <c r="BG238" i="2"/>
  <c r="BG237" i="2"/>
  <c r="BG285" i="2" s="1"/>
  <c r="BG293" i="2" s="1"/>
  <c r="BG221" i="2"/>
  <c r="BG219" i="2"/>
  <c r="BG177" i="2"/>
  <c r="BG64" i="2"/>
  <c r="BG71" i="2" s="1"/>
  <c r="BG90" i="2" s="1"/>
  <c r="BG229" i="2"/>
  <c r="BG227" i="2"/>
  <c r="BG225" i="2"/>
  <c r="BG223" i="2"/>
  <c r="BG217" i="2"/>
  <c r="BG216" i="2"/>
  <c r="BG215" i="2"/>
  <c r="BG211" i="2"/>
  <c r="BG209" i="2"/>
  <c r="BG207" i="2"/>
  <c r="BG205" i="2"/>
  <c r="BG203" i="2"/>
  <c r="BG201" i="2"/>
  <c r="BG195" i="2"/>
  <c r="BG193" i="2"/>
  <c r="BG191" i="2"/>
  <c r="BG189" i="2"/>
  <c r="BG185" i="2"/>
  <c r="BG183" i="2"/>
  <c r="BG181" i="2"/>
  <c r="BG180" i="2"/>
  <c r="BG174" i="2"/>
  <c r="BG173" i="2"/>
  <c r="BG170" i="2"/>
  <c r="BG168" i="2"/>
  <c r="BG166" i="2"/>
  <c r="BG164" i="2"/>
  <c r="BG12" i="2"/>
  <c r="BG15" i="2"/>
  <c r="BG18" i="2"/>
  <c r="BG21" i="2"/>
  <c r="BG23" i="2"/>
  <c r="BG25" i="2"/>
  <c r="BG29" i="2"/>
  <c r="BG30" i="2"/>
  <c r="BG32" i="2"/>
  <c r="BG38" i="2"/>
  <c r="BG41" i="2"/>
  <c r="BG43" i="2"/>
  <c r="BG87" i="2" s="1"/>
  <c r="BG48" i="2"/>
  <c r="BG50" i="2" s="1"/>
  <c r="BG88" i="2" s="1"/>
  <c r="BG56" i="2"/>
  <c r="BG58" i="2"/>
  <c r="BG89" i="2" s="1"/>
  <c r="BG67" i="2"/>
  <c r="BG69" i="2"/>
  <c r="BG77" i="2"/>
  <c r="BG80" i="2"/>
  <c r="BG82" i="2"/>
  <c r="BG91" i="2" s="1"/>
  <c r="BG100" i="2"/>
  <c r="BG112" i="2" s="1"/>
  <c r="BG153" i="2" s="1"/>
  <c r="BG103" i="2"/>
  <c r="BG106" i="2"/>
  <c r="BG110" i="2"/>
  <c r="BG118" i="2"/>
  <c r="BG120" i="2"/>
  <c r="BG121" i="2"/>
  <c r="BG123" i="2" s="1"/>
  <c r="BG154" i="2" s="1"/>
  <c r="BG128" i="2"/>
  <c r="BG134" i="2"/>
  <c r="BG155" i="2" s="1"/>
  <c r="BG131" i="2"/>
  <c r="BG132" i="2"/>
  <c r="BG145" i="2"/>
  <c r="BG146" i="2"/>
  <c r="BG147" i="2"/>
  <c r="BG149" i="2" s="1"/>
  <c r="BG156" i="2" s="1"/>
  <c r="BG231" i="2"/>
  <c r="BG292" i="2" s="1"/>
  <c r="BG34" i="2"/>
  <c r="BG86" i="2" s="1"/>
  <c r="BG92" i="2" s="1"/>
  <c r="BG290" i="2" s="1"/>
  <c r="BG157" i="2" l="1"/>
  <c r="BG291" i="2" s="1"/>
  <c r="BG294" i="2" s="1"/>
  <c r="BG295" i="2" s="1"/>
  <c r="BG296" i="2" s="1"/>
</calcChain>
</file>

<file path=xl/sharedStrings.xml><?xml version="1.0" encoding="utf-8"?>
<sst xmlns="http://schemas.openxmlformats.org/spreadsheetml/2006/main" count="401" uniqueCount="251">
  <si>
    <t>1.</t>
  </si>
  <si>
    <t>2.</t>
  </si>
  <si>
    <t>3.</t>
  </si>
  <si>
    <t>4.</t>
  </si>
  <si>
    <t>5.</t>
  </si>
  <si>
    <t>6.</t>
  </si>
  <si>
    <t>a)</t>
  </si>
  <si>
    <t>b)</t>
  </si>
  <si>
    <t>c)</t>
  </si>
  <si>
    <t>R.br.</t>
  </si>
  <si>
    <t>Opis stavke</t>
  </si>
  <si>
    <t>Jed.mj.</t>
  </si>
  <si>
    <t>Količina</t>
  </si>
  <si>
    <t>Cijena</t>
  </si>
  <si>
    <t>Ukupno</t>
  </si>
  <si>
    <t>A.  GRAĐEVINSKI RADOVI</t>
  </si>
  <si>
    <t>1. PRIPREMNI I ZAVRŠNI RADOVI</t>
  </si>
  <si>
    <t>1.1.</t>
  </si>
  <si>
    <t xml:space="preserve">Pripremni radovi na gradilištu koje je potrebno izvesti kako bi se gradilište organiziralo u skladu sa važećim propisima Zaštite na radu (osiguranje  terena na kome će se deponirati materijal od rušenja na rekonstrukciji  građevine, potrebne mjere osiguranja rada korisnika postojećeg dijela građevine   koja je u funkciji, postavljanje ograde gradilišta, kontrola dimenzija iz projekta i sl.) uključivo i odvoz eventualnog otpadnog materijala na mjesnu deponiju na udaljenosti do 5 km. </t>
  </si>
  <si>
    <t>kpl.</t>
  </si>
  <si>
    <t>1.2.</t>
  </si>
  <si>
    <t>Demontaža postojećih pocinčanih horizontalnih i  vertikalnih žlijebova za odvodnju oborinske vode uključivo demontažu , obujmica i koljena, odlaganje na gradilišnu  deponiju . Visina vertikalnog transporta do 4,30 m. U cijenu uključiti rad, potrebnu radnu skelu i sve mjere osiguranja. Obračun po m' demontiranih limenih djelova  bez obzira na razvijenu širinu.</t>
  </si>
  <si>
    <t>žljebovi</t>
  </si>
  <si>
    <t>m'</t>
  </si>
  <si>
    <t>1.3.</t>
  </si>
  <si>
    <t xml:space="preserve">Demontaža postojećih pvc dvokrilnih i jednokrilnih vrata s nadsvjetlom ,  vrata komplet s dovratnicima , krilima vrata i pokrovnim lajsnama na objektu. Uključivo obijanje špaleta koje je potrebno izvesti kako bi se mogla obaviti demontaža i odvoz šuta i demontiranih vrata na mjesnu deponiju na udaljenosti do 5 km. U cijenu uključiti rad i radnu skelu. Obračun po komadu demontiranih vrata. </t>
  </si>
  <si>
    <t>veličina 2,50 - 4,50 m2</t>
  </si>
  <si>
    <t>kom.</t>
  </si>
  <si>
    <t>1.4.</t>
  </si>
  <si>
    <t xml:space="preserve">Ručno obijanje postojeće unutarnje vlažne žbuke čekićima na zidovima iz pune opeke obostrano  do reški. Reške pažljivo dodatno očistiti po vetikali i horizontali i dobro isušiti do ponovnog žbukanja. </t>
  </si>
  <si>
    <t>U cijenu uključiti rad, potrebnu skelu, (utovar - istovar šute) horizontalni i vertikalni transport , odvoz na mjesni deponij udaljen do 5,00 km uz sve mjere osiguranja. Obračun po m2 površine zida.</t>
  </si>
  <si>
    <t>m2</t>
  </si>
  <si>
    <t>1.5.</t>
  </si>
  <si>
    <t>Strojno razbijanje dijela armirano   betonske pasice oko  prizemlja  koji se sasoji od   betonske podloge  d = 15,00 cm i šljunka u  sloju debljine od cca 20 cm. U cijenu uključiti rad, ( utovar - istovar - ) horizontalni i vertikalni transport , odvoz na mjesni deponij udaljen do 5,00 km uz sve mjere osiguranja. Obračun po m2 površine poda.</t>
  </si>
  <si>
    <t>1.6.</t>
  </si>
  <si>
    <t xml:space="preserve">Obijanje ručno čekićima  stare dotrajale vanjske vapneno cementne žbuke sa završnom obradom iz hirofe  sa zidova , te čišćenje postojećih fuga -  reški  . U cijenu uključiti rad,potrebnu skelu ( utovar - istovar  ) horizontalni i vertikalni transport , odvoz na mjesni deponij udaljen do 5,00 km uz sve mjere osiguranja. Obračun po m2 površine zida , cca 10 % površine od ukupne postojeće površine pročelja.  </t>
  </si>
  <si>
    <t>1.7.</t>
  </si>
  <si>
    <t xml:space="preserve">Višekratno čišćenje okoliša građevine i prostora prizemlja tijekom izvedbe i nakon završetka grubih i finih radova sa odvozom otpada na gradilišnu deponiju. </t>
  </si>
  <si>
    <t>Predviđa se čišćenje minimalno tri puta u toku izgradnje i finalno čišćenje nakon završetka radova. Obračun po m2 tlocrtne neto površine građevine, odnosno okoliša.</t>
  </si>
  <si>
    <t>čišćenje objekta</t>
  </si>
  <si>
    <t>čišćenje okoliša</t>
  </si>
  <si>
    <t>1.8.</t>
  </si>
  <si>
    <t xml:space="preserve">Utovar i odvoz otpadnog materijala sa gradilišne deponije na mjesnu deponiju na udaljenosti do 5 km. Obračun po m3 odvezenog i deponiranog materijala obračunatog bez koeficijenta rastresitosti za pojedine materijale.  </t>
  </si>
  <si>
    <t>PRIPREMNI I ZAVRŠNI RADOVI UKUPNO:</t>
  </si>
  <si>
    <t>2.1.</t>
  </si>
  <si>
    <t>Strojni i ručni  iskop zemlje u tlu  III kategorije, dubine cca 40 cm  za izvedbu pasice oko objekta sa pravilnim zasjecanjem bočnih strana iskopa , planiranjem dna iskopa na horizontalu sa točnošću ± 2 cm uz potrebno nabijanje i odvozom iskopanog materijala na mjesnu deponiju udaljenu do 5 km.</t>
  </si>
  <si>
    <t>m3</t>
  </si>
  <si>
    <t>2.2.</t>
  </si>
  <si>
    <t>Dobava, razastiranje, planiranje i nabijanje granuliranog šljunčanog materijala. Potrebna zbijenost MS=30 MPa. Obračun po m3 ugrađenog i zbijenog šljunčanog materijala.</t>
  </si>
  <si>
    <t xml:space="preserve">Šljunčani materijal u sloju debljine d= 25 cm koji se izvodi ispod  betonske podloge prizemlja pasice oko  objekta i pristupne staze u širini 1,00 m .  </t>
  </si>
  <si>
    <t>ZEMLJANI RADOVI UKUPNO:</t>
  </si>
  <si>
    <t>3. BETONSKI I ARMIRANOBETONSKI RADOVI</t>
  </si>
  <si>
    <t>3.1.</t>
  </si>
  <si>
    <t>Betoniranje armirano  betonske  pasice oko građevine, u širini 1,00 m D = 15,00 cm, izvesti oko građevine u padu 1% od građevine prema terenu , betonom TČB-C25/30 u dvostranoj i jednostranoj  glatkoj oplati. U cijenu je uključena dobava, ugradba i njega svježeg betona. Armatura se obračunava posebno. Obračun po m³ ugrađenog betona s potrebnom jednostranom  oplatom po m² i dilatacijama na svakih 1,oo  m I pasice. Dilatacije zapuniti bimas masom i pijeskom. U cijenu uključiti i ostavljanje potrebnih otvora u nadtemeljima za prolaz instalacija.</t>
  </si>
  <si>
    <t>BETONSKI I ARMIRANOBETONSKI RADOVI UKUPNO:</t>
  </si>
  <si>
    <t>4. ARMIRAČKI RADOVI</t>
  </si>
  <si>
    <t>4.1.</t>
  </si>
  <si>
    <t>Dobava, čišćenje, sječenje, doprema na gradičlišni deponij,  postavljanje i vezivanje armaturnih mreža.</t>
  </si>
  <si>
    <t>pasica oko dijela građevine- mreža MGA Q 188 x1</t>
  </si>
  <si>
    <t>kg.</t>
  </si>
  <si>
    <t>ARMIRAČKI  RADOVI UKUPNO:</t>
  </si>
  <si>
    <t>5. FASADERSKI RADOVI</t>
  </si>
  <si>
    <t>5.1.</t>
  </si>
  <si>
    <t>Završno bojanje  fasade od postojeće hirofe i novo ožbukane fasade s novom hirofom  disperzivnom kvalitetnom bojom u tonu po izboru projektanta . Postojeću hirofu treba dobro očistit , oprati , strojno ili ručno . Prije bojanja i pranja nanjeti inpregnaciju  u boji , te bojati 2x ,ako je potrebno i 3x .  Boja od proizvođača  (npr."Samoborka" Samobor") i radove izvoditi u svemu prema uputama proizvođača sustava uz kontrolu njihovog tehnologa. Fsada mora biti jednolična staro - novo.</t>
  </si>
  <si>
    <t xml:space="preserve">Obračun po m2 kompletno izvedenog bojanja.  U cijeni predvidjeti rad, materijal, pripremu podloge. Fasadna skela se posebno obračunava.  </t>
  </si>
  <si>
    <t>5.2.</t>
  </si>
  <si>
    <t xml:space="preserve">Završna  obrada fasadnih  ploha   zaštitno dekorativnom prskanom  žbukom HIROFOM za završnu obradu novoožbukanih dijelova pročelja granulacije i tona po postojećoj hirofi koja je izvedena na pročelju  , izvršiti kvalitetno povezivanje, spajanje sa postojećom hirofom. Nanosi se fasadnom prskalicom, a sve prema uputi proizvođača. U cijenu uključiti rad, materijal i sve potrebne predradnje prije nanošenja hirofe.Sve podloge moraju biti ravne, čvrste, suhe, nesmrznute, bez pukotina, iscvjetalih dijelova, prašine i masnoća. Podložnu žbuku prije nanoišenja prskane žbuke natopiti čistom vodom. </t>
  </si>
  <si>
    <t xml:space="preserve">Fasadna skela je posebno obračunata. Obračun po m2 obojane fasade. Na izvedenu fasadnu boju daje se garancija 10 godina. </t>
  </si>
  <si>
    <t>5.3.</t>
  </si>
  <si>
    <t>Dobava, montaža i demontaža cijevne fasadne skele visine do 5,0 m sa svim potrebnim ukrućenjima i sidrenjima. Skelu izvesti prema "Pravilniku o zaštiti na radu u građevinarstvu". Bazna-radna ploha se izvodi od mosnica. U cijenu je uključena i postava na vanjski dio skele jutenih ili plastificiranih traka kao zaštite fasade od sunca, zaštite od pada predmeta, prašine i sl. Prije izvedbe izvoditelj je dužan izraditi projekt skele sa svim predvidivim mjerama sigurnosti kod postave, učvršćenja te osiguranja uvjeta za siguran rad i zaštitu radnika i prolaznika. Obračun po m2 ortogonalne projekcije skele na fasadu.</t>
  </si>
  <si>
    <t>FASADERSKI RADOVI UKUPNO:</t>
  </si>
  <si>
    <t>6. ZIDARSKI RADOVI</t>
  </si>
  <si>
    <t xml:space="preserve">Žbukanje   i sanacija (obijanih dijelova žbuke) špaleta oko postojećih prozora i vrata nakon zamjene istih  i pripreme za postavljanje prozorskih klupčica..  </t>
  </si>
  <si>
    <t xml:space="preserve">Potrebno očistiti podlogu i fuge, na dijelovima od dotrajale žbuke , izvršiti špricanje rijetkim cementnim mortom, gruba žbuka od produžnog cementnog morta M-5, fina žbuka od prosijanog vapnenog morta M-2,5. Stavka podrazumjeva nabavu, dobavu i ugradnju materijala (cementni i vapneni mort) uz sav potreban rad, (čišćenje podloge) i sredstva za rad. </t>
  </si>
  <si>
    <t xml:space="preserve">Žbukanje  postojećih  unutarnjih  zidova     . Potrebno očistiti zidove i fuge, izvršiti špricanje rijetkim cementnim mortom, gruba žbuka od produžnog cementnog morta M-5, fina žbuka od prosijanog vapnenog morta M-2,5. </t>
  </si>
  <si>
    <t xml:space="preserve">Stavka podrazumjeva nabavu, dobavu i ugradnju materijala (cementni i vapneni mort) uz sav potreban rad, (čišćenje podloge) i sredstva za rad , radnu skelu. </t>
  </si>
  <si>
    <t>ZIDARSKI RADOVI UKUPNO:</t>
  </si>
  <si>
    <t>REKAPITULACIJA GRAĐEVINSKIH RADOVA</t>
  </si>
  <si>
    <t>PRIPREMNI I ZAVRŠNI RADOVI</t>
  </si>
  <si>
    <t>ZEMLJANI RADOVI</t>
  </si>
  <si>
    <t>BETONSKI I ARMIRANOBETONSKI RADOVI</t>
  </si>
  <si>
    <t>ARMIRAČKI RADOVI</t>
  </si>
  <si>
    <t>FASADERSKI RADOVI</t>
  </si>
  <si>
    <t>ZIDARSKI RADOVI</t>
  </si>
  <si>
    <t>GRAĐEVINSKI RADOVI UKUPNO:</t>
  </si>
  <si>
    <t>B.  OBRTNIČKI RADOVI</t>
  </si>
  <si>
    <t>1. LIMARSKI RADOVI</t>
  </si>
  <si>
    <t>Ponovna  montaža postojećih horizontaln vertikalnih žlijebova dimenzija  za odvodnju oborinske vode .  Žlijebovi se izrađeni od pocinčanog lima d= 0,55 mm. Uključivo koljena i pričvrsni materijal . U cijenu su uključene vrijednosti svih radova i materijal. Fasadna skela po potrebi. Obračun po m' kompletno montiranih  žlijebova.</t>
  </si>
  <si>
    <t>Izrada i montaža prozorskih vanjskih klupčica na fasadnim prozorima. Izrađuju se od obojenog aluminijskog plastificiranog  lima d=2,00 mm razvijene širine 40 cm.</t>
  </si>
  <si>
    <t>Uključivo potrebni materijal za pričvršćenje. Fasadna skela je u cijeni. U cijenu su uključene vrijednosti svih radova i materijal. Obračun po m' kompletno postavljene prozorske klupčice.</t>
  </si>
  <si>
    <t>2.3.</t>
  </si>
  <si>
    <t>Izrada i montaža unutarnjih prozorskih klupčica na fasadnim prozorima. Izrađuju se od umjetnog poliranog kamena  d=3,00 cm razvijene širine 30 cm.</t>
  </si>
  <si>
    <t>2.7.</t>
  </si>
  <si>
    <t>Izrada i montaža trokutastih snjegobrana (jednakovrijedan BRAMAC). Izrađuju se od  bojanog aluminijskog lima d=0,60 mm.Širina trake 10 cm, dužna trake 50 cm. Visina okomitog dijela 10 cm.Izvedba snjegobrana i način pričvršćenja u svemu prema detaljima isporučitelja snjegobrana. Postavljanje naizmjenično na 50 cm osno po horizontali i na 30 cm po vertikali u dva reda.</t>
  </si>
  <si>
    <t xml:space="preserve">Uključivo potrebni materijal za pričvršćenje. U cijenu su uključene vrijednosti svih radova i materijala. </t>
  </si>
  <si>
    <t>U cijenu su uključene vrijednosti svih radova i materijala. Obračun po m' kompletno postavljenog snjegobrana + točkasto po cijeloj površini krova po kom. snjegobrana.</t>
  </si>
  <si>
    <t>LIMARSKI RADOVI UKUPNO:</t>
  </si>
  <si>
    <t>2. KERAMIČARSKI RADOVI</t>
  </si>
  <si>
    <t xml:space="preserve">Popločavanje podova protukliznim  keramičkim pločicama u prizemlju  I klase debljine 8 mm. Postava pločica fuga na fugu š =3mm fleksibilnim ljepilom na postojeće pločice,  (uključeno u cijenu). Veličina pločica 20X20-33x33 ili 20x60 cm, u boji po izboru projektanta. Nabavna cijena pločica cca 90,00 - 110,0 kn/m2 (bez PDV-a). U cijenu uključiti vrijednosti svih radova i materijal s ugrađenim soklom visine 10 cm od istih pločica. </t>
  </si>
  <si>
    <t>Obračun po m2 popločane površine gotovog poda + sokli. Postavljanje pod kutem od 45 stupnjeva i ravno - za isto dogovoriti s projektantom.</t>
  </si>
  <si>
    <t>Popločavanje zidova  kuhinje novim  keramičkim pločicama I klase i zidova sanitarnog čvora ljepljenjem fleksibilnim ljepilom na postojeće pločice debljine min 6mm. Veličina pločica po odabiru projektanta (dvije boje). Nabavna cije pločica 90,00kn/m². Postava pločica fuga na fugu ljepljenim ljepilom netopivim u vodi i kitanjem, odnosno fugiranjem fuga kitom za tu namjenu, a u svemu prema uputi proizvođača ljepila, odnosno kita. Visina opločenja h= 2,80m do spuštenog stropa. U cijenu uključiti vrijednosti svih potrebnih radova, materijal i plastične tipske profile koji se ugrađuju na spojevima zid-zid, zid-pod. Obračun po m² popločane površine zida. Zidovi kuhinje, južni zid do stropa, zapadni između elemenata kuhinje</t>
  </si>
  <si>
    <t>zidovi sanitarnog čvora</t>
  </si>
  <si>
    <t>KERAMIČARSKI RADOVI UKUPNO:</t>
  </si>
  <si>
    <t>Ličenje postojećih unutrašnjih zidova i sstropova ( stropovi iz knauf gips ploča ) bojom u tonu po izboru projektanta sa svim potrebnim predradnjama koje predviđa građevinska norma . Predvidjeti bojanje u jednom tonu. Sve zidove ogletati ,a stopove na spojevima knauf ploča rabicirati i pregletati po potrebi. U cijenu stavke uračunati sve neophodne predradnje (struganje stare boje, brušenje i čišćenje, neutraliziranje, kitanje manjih oštećenja i pukotina, impregniranje, kitanje, brušenje i otprašivanje).  U cijenu uključiti vrijednosti svih potrebnih radova i  materijala. Obračun po m2 oličenih  zidova i stropova uključujući i potrebnu skelu.</t>
  </si>
  <si>
    <t>Ličenje postojećeg stropa i vanjskog opšava krova iz lamperije  lazurnim premazom 3x u tonu po izboru projektanta sa svim potrebnim predradnjama koje predviđa građevinska norma . Predvidjeti bojanje u jednom tonu.  U cijenu stavke uračunati sve neophodne predradnje (struganje stare boje, brušenje i čišćenje, neutraliziranje, kitanje manjih oštećenja i pukotina, impregniranje, kitanje, brušenje i otprašivanje).  U cijenu uključiti vrijednosti svih potrebnih radova i  materijala. Obračun po m2 oličenog  stropa i opšava uključujući i potrebnu skelu.</t>
  </si>
  <si>
    <t>strop južnog ureda</t>
  </si>
  <si>
    <t>vanjski opšav krova</t>
  </si>
  <si>
    <t>SOBOSLIKARSKO-LIČILAČKI  RADOVI UKUPNO:</t>
  </si>
  <si>
    <t xml:space="preserve">PVC stolariju  izvesti od standardnih pvc peterokomornih  profila minimalne dubine profila d=7,00 cm. Profili moraju imati mogućnost skupljanja i drenaže kondenzata. </t>
  </si>
  <si>
    <t xml:space="preserve">Ustakljenje izvesti dvostrukim IZO staklom (4/16/4) s plinovitim punjenjem, low-e premazom i trostrukim brtvljenjem s definiranim maximalnim koeficijentom prolaska topline za cijeli prozor 1,40 W/m2K. </t>
  </si>
  <si>
    <t>U cijenu uključiti izradu, transport do gradilišta i mjesta ugradnje, ugradbu, ustakljenje, sav potreban okov (uključivo brave, ključevi, ventusi za otklopna krila na visini i dr), brtvljenje, purpen pjenu. Svi okovi moraju biti kvalitetni i atestirani. Radovi i materijal do potpune gotovosti. Sve stavke izraditi prema shemama, te priložiti dokaze o kvaliteti ugrađenih materijala (ateste za prozore, fasadne stijene i vrata). Sve dimenzije uzeti na licu mjesta. Sve  stavke moraju imati atest.</t>
  </si>
  <si>
    <t xml:space="preserve"> Veličina vrata:</t>
  </si>
  <si>
    <t xml:space="preserve"> jednokrilna 105/205 + 40  cm s nadsvjetlom </t>
  </si>
  <si>
    <t>dvokrilna 160/205 + 40  cm s nadsvjetlom</t>
  </si>
  <si>
    <t>dvokrilna 130/205 + 40  cm s nadsvjetlom</t>
  </si>
  <si>
    <t>PVC STOLARIJA UKUPNO:</t>
  </si>
  <si>
    <t>REKAPITULACIJA OBRTNIČKIH RADOVA:</t>
  </si>
  <si>
    <t>LIMARSKI RADOVI</t>
  </si>
  <si>
    <t>KERAMIČARSKI RADOVI</t>
  </si>
  <si>
    <t>SOBOSLIKARSKO-LIČILAČKI RADOVI</t>
  </si>
  <si>
    <t>PVC STOLARIJA</t>
  </si>
  <si>
    <t>OBRTNIČKI RADOVI UKUPNO:</t>
  </si>
  <si>
    <t>GRAĐEVINSKI RADOVI</t>
  </si>
  <si>
    <t>B.</t>
  </si>
  <si>
    <t>OBRTNIČKI RADOVI</t>
  </si>
  <si>
    <t xml:space="preserve">Dobava i ugradba  ulaznih jednokrilnih i dvokrilnih poluustakljenih  zaokretnih vrata s nadsvjetlom u zid od opeke. Ustakljenje izvesti dvostrukim IZO staklom (4/16/4) s plinovitim punjenjem, low-e premazom i trostrukim brtvljenjem s definiranim maximalnim koeficijentom prolaska topline za cijeli prozor 1,40 W/m2K. Uključen okov, brava, cilindar, ostakljenje, par kvaka sa štitnikom, ključevi . Obračun po komadu kompletno ugrađenih vrata . </t>
  </si>
  <si>
    <t>Krila vrata su po horizontali podjeljena prečkama s ispunom punim termičkim panelom  i izo stakloms ugradbom 1 para rukohvata od inoksa Ø 50 mm. Veličina vrata.:</t>
  </si>
  <si>
    <t>Sveukupni iskop rova u zemlji III kategorije za polaganje priključnih cjevovoda i ugradnju sabirne jame.</t>
  </si>
  <si>
    <r>
      <t>m</t>
    </r>
    <r>
      <rPr>
        <vertAlign val="superscript"/>
        <sz val="10"/>
        <color indexed="8"/>
        <rFont val="Arial"/>
        <family val="2"/>
        <charset val="238"/>
      </rPr>
      <t>3</t>
    </r>
  </si>
  <si>
    <t>Nabava, dobava, razastiranje i nabijanje pijeska do stabilizacije, podloge za polaganje cijevi. Debljina sloja pijeska 5-10 cm, te nakon polaganje cijevi još 10 cm iznad tjemena cjevi.</t>
  </si>
  <si>
    <t>Zatrpavanje rova nakon montaže i tlačne probe cjevovoda.Zatrpavanje vršiti u slojevima od 20-30 cm uz kvašenje i nabijanje, te uz razastiranje viška zemljanog materijala po okolnome terenu.</t>
  </si>
  <si>
    <t>Utovar i odvoz viška zemlje nakon zatrpavanja na udaljenost do 5 km.</t>
  </si>
  <si>
    <t>-</t>
  </si>
  <si>
    <t>kom</t>
  </si>
  <si>
    <t>Nabava, dobava i montaža PVC cijevi (sa svim spojnim i fazoskim komadima) sljedećih dimenzija:.</t>
  </si>
  <si>
    <t>DN 16/20 /TOPLA I HLADNA VODA/</t>
  </si>
  <si>
    <t>DN25</t>
  </si>
  <si>
    <t>Nabava, dobava i montaža zaštitne čelične cijevi na prolazima kroz konstrukciju.</t>
  </si>
  <si>
    <r>
      <t></t>
    </r>
    <r>
      <rPr>
        <sz val="10"/>
        <color indexed="8"/>
        <rFont val="Arial"/>
        <family val="2"/>
        <charset val="238"/>
      </rPr>
      <t>76,1/2,9 mm</t>
    </r>
  </si>
  <si>
    <t>pauš.</t>
  </si>
  <si>
    <t>Nabava, dobava i montaža mjedenog zapornog ventila za ugradnju u zid s niklovanom kapom van zida, slijedećih dimenzija:</t>
  </si>
  <si>
    <t>zaporni ventil DN20</t>
  </si>
  <si>
    <t>zaporni ventil DN25</t>
  </si>
  <si>
    <t>Nabava, dobava i montaža umivaonika I a klase, dimenzija cm, uključivo slavina za T-H vodu, te odvod i preljev, lančić sa zaptivačem i sifon sa cijevi za pražnjenje, rozetom sve do kromirane mjedi te vijci i PVC tiplovi za ugradbu u zid./GRANE 2,3 i 4/</t>
  </si>
  <si>
    <t>Nabava, dobava  i ugradnja električnog protočnog bojlera 50  lit.</t>
  </si>
  <si>
    <t>Nabava, dobava i montaža WC školjki I a klase, bijela fajansa, komplet sjedište s poklopcem iz tvrde plastike, niskomontažnim vodokotličem s lancem, kutnim ventilom i odvodnom cijevi.</t>
  </si>
  <si>
    <t>Nabava, dobava i montaža ogledala s etažerom.</t>
  </si>
  <si>
    <t>Nabava, dobava i montaža posuda za tekući sapun za ugradnju kod umivaonika i kada komplet s vijcima i PVC tiplovima.</t>
  </si>
  <si>
    <t>Nabava, dobava i montaža kutija za toaletni papir iz plastike uključivo s vijcima.</t>
  </si>
  <si>
    <t>Nabava, dobava i montaža sitnog montažnog pribora kao što su vijci, proturne cijevi, konzole cjevovoda i oslonci obujmice itd.</t>
  </si>
  <si>
    <t>Približno 1% od ugrađene opreme i materijala.</t>
  </si>
  <si>
    <t>Iskop rova u zemlji III kategorije van građevine, te istjecanje betonskih površina prosječne dubine 1 m, širine 0,6 m odnosno unutar građevine dubine 0,5 m, širine 0,5 m za polaganje kanalizacijskih cijevi i svim proširenjima za priključke i okna s pravilnim zasjecanjem bočnih strana i dna te odbacivanjem iskopanog materijala na udaljenost 1,5 m od rova</t>
  </si>
  <si>
    <t>Planiranje dna rova s točnošću +- 1 cm.</t>
  </si>
  <si>
    <r>
      <t>m</t>
    </r>
    <r>
      <rPr>
        <vertAlign val="superscript"/>
        <sz val="10"/>
        <color indexed="8"/>
        <rFont val="Arial"/>
        <family val="2"/>
        <charset val="238"/>
      </rPr>
      <t>2</t>
    </r>
  </si>
  <si>
    <t>Nabava, dobava i razastiranje pijeska po dnu rova debljine sloja 5-10 cm, te nakon polaganja i ispitivanja cijevi nasipati do debljine sloja 10 cm iznad tjemena cijevi.</t>
  </si>
  <si>
    <t>Zatrpavanje rova nakon montaže cjevovoda. Zatrpavanje rova vršiti u slojevima do 30 cm te uz kvašenje nabijati.</t>
  </si>
  <si>
    <t>Utovar i odvoz viška zemlje nakon zatrpavanja na udaljenosti do 5 km.</t>
  </si>
  <si>
    <t>Izvedba ab revizionog okna . U cijenu uračunata izrada i pričvrčenje oplate te potrebne armature i penjalic,sa poklopcem pješačko opterećenjea do potpune gotovosti Beton C25/30.</t>
  </si>
  <si>
    <t>Nabava, dobava i montaža PVC kanalizacijskih cijevi unutar i van građevine do priključka na gradsku kanalizaciju uključujući i spajanje oborinskih vertikala.U cijenu su uračunati fazonski komadi i spojni elementi (prstenaste gumice, mast i sl.).</t>
  </si>
  <si>
    <t>PVC DN 110</t>
  </si>
  <si>
    <t>PVC DN 75</t>
  </si>
  <si>
    <t>PVC DN 50</t>
  </si>
  <si>
    <t>Dobava i montaža podnih top-sifona 300 mm sa poniklovanom rešetkom.</t>
  </si>
  <si>
    <t>Nabava, dobava i montaža septičke jame, te spoj iste na horizontalnu kanalizacijsku mrežu, a sve prema uputstvu proizvođača montažne septičke jama. U stavci obuhvaćeni svi radovi do kompletnog dovršenja spoja fekalne kanalizacije i jame.</t>
  </si>
  <si>
    <t>Montaža instalacije kanalizacije do potpune gotovosti, tlačna proba te izdavanje odgovarajućih protokola.</t>
  </si>
  <si>
    <t>Hladna tlačna proba kompletne instalacije tople i hladne vode pod pritiskom 1,5x radni pritisak, ispiranje te pribavljanje odgovarajućih atesta.</t>
  </si>
  <si>
    <t>Dezinfekcija kompletne instalacije tople i hladne vode prema postojećim sanitarnim uvjetima uz pribavljanje atesta o kvaliteti vode za piće</t>
  </si>
  <si>
    <t>Geodetski radovi na praćenju radova, snimanje izvedenih instalacija i izrada elaborata podzemnihinstalacija</t>
  </si>
  <si>
    <t>DRUŠTVENI DOM NOVI VAROŠ</t>
  </si>
  <si>
    <t>Isporuka, ugradnja i spajanje razdjelnice R1 sa sljedećom opremom</t>
  </si>
  <si>
    <t>RCD2 sklopka četveropolna 40/0,0,3A</t>
  </si>
  <si>
    <t>Osigurač automatski B60 N-1P 10 A</t>
  </si>
  <si>
    <t>Osigurač automatski 60 N-1P 16 A</t>
  </si>
  <si>
    <t>Osigurač automatski 60 N-1P 20 A</t>
  </si>
  <si>
    <t>Sabirnica troedna za auto. osigurače</t>
  </si>
  <si>
    <t>m</t>
  </si>
  <si>
    <t>Sabirnica "0"</t>
  </si>
  <si>
    <t>Sabirnica zaštite</t>
  </si>
  <si>
    <t>Razdjelnica (za prihvat 24 kom AO)</t>
  </si>
  <si>
    <t>1.9.</t>
  </si>
  <si>
    <t>Rad</t>
  </si>
  <si>
    <t>Svjetiljke u WC 20 W, za bočnu montažu (iznad ogledala)</t>
  </si>
  <si>
    <t>Utičnica šuko sa poklopcem (podžbukna) sa montažom PVC kutije</t>
  </si>
  <si>
    <t>Utičnica šuko (podžbukna) sa montažom PVC kutije</t>
  </si>
  <si>
    <t>UKUPNO</t>
  </si>
  <si>
    <t>3.2.</t>
  </si>
  <si>
    <t>Prekidač obični (podžbukni) sa montažom PVC kutije</t>
  </si>
  <si>
    <t>Prekidač serijski (podžbukni) sa montažom PVC kutije (podžbukna) sa montažom PVC kutije</t>
  </si>
  <si>
    <t>Bojler 10 l</t>
  </si>
  <si>
    <t>Dobava, postavljanje i spajanje kabela PP00-Y 3x 1,5 mm2</t>
  </si>
  <si>
    <t>Dobava, postavljanje i spajanje kabela PP00-Y 3x 2,5 mm2</t>
  </si>
  <si>
    <t>Ispitivanje električnog izol. otpora</t>
  </si>
  <si>
    <t>pauš</t>
  </si>
  <si>
    <t>Ispitivanje neprekinutosti zaštitnog vodića, te glavnog i Ispitivanje zaštite od el. Udara</t>
  </si>
  <si>
    <t>Ispitivanje zaštite od el. udara</t>
  </si>
  <si>
    <t>Ispitivanje zaštite od dodirnog napona</t>
  </si>
  <si>
    <t>Ispitivanje jakosti rasvjete</t>
  </si>
  <si>
    <t>Zapisnik o funkcionalnom ispitivanju el. instalacija</t>
  </si>
  <si>
    <t>Jamčevni list (mjerni i sigurnosni uređaji)</t>
  </si>
  <si>
    <t>Atesti ugrađenog materijala</t>
  </si>
  <si>
    <t>Završno izvješće nadzornog inženjera</t>
  </si>
  <si>
    <t>UKUPNA REKAPITULACIJA</t>
  </si>
  <si>
    <t xml:space="preserve">A. </t>
  </si>
  <si>
    <t>C.</t>
  </si>
  <si>
    <t>D.</t>
  </si>
  <si>
    <t>ELEKTROINSTALACIJE</t>
  </si>
  <si>
    <t>2. ZEMLJANI RADOVI</t>
  </si>
  <si>
    <t>3. SOBOSLIKARSKO-LIČILAČKI RADOVI</t>
  </si>
  <si>
    <t>4. PVC STOLARIJA</t>
  </si>
  <si>
    <t>C. RADOVI VODOVODA I KANALIZACIJE</t>
  </si>
  <si>
    <t>Priključak vodovoda - građevinski radovi</t>
  </si>
  <si>
    <t xml:space="preserve"> d)</t>
  </si>
  <si>
    <t>1.5</t>
  </si>
  <si>
    <t>1.10.</t>
  </si>
  <si>
    <t>1.11.</t>
  </si>
  <si>
    <t>1.12.</t>
  </si>
  <si>
    <t>1.13.</t>
  </si>
  <si>
    <t>Instalacija kanalizacije i odvodnje - građevinski radovi</t>
  </si>
  <si>
    <t>d)</t>
  </si>
  <si>
    <t>e)</t>
  </si>
  <si>
    <t>f)</t>
  </si>
  <si>
    <t>1.14.</t>
  </si>
  <si>
    <t>1.15.</t>
  </si>
  <si>
    <t>1.16.</t>
  </si>
  <si>
    <t>1.17.</t>
  </si>
  <si>
    <t>1.18.</t>
  </si>
  <si>
    <t>1.19.</t>
  </si>
  <si>
    <t>1.20.</t>
  </si>
  <si>
    <t>RADOVI VODOVODA I KANALIZACIJE UKUPNO</t>
  </si>
  <si>
    <t>D. ELEKTROINSTALACIJSKI RADOVI</t>
  </si>
  <si>
    <t>g)</t>
  </si>
  <si>
    <t>h)</t>
  </si>
  <si>
    <t>i)</t>
  </si>
  <si>
    <t>Isporuka, ugradnjai spajanje rasvjetnih svjetiljki, komplet s montažnim priborom (po izboru investitora)</t>
  </si>
  <si>
    <t xml:space="preserve">Isporuka, ugradnja i spajanje utičnica sa PVC kutijom </t>
  </si>
  <si>
    <t>Isporuka, ugradnja i spajanje prekidača, tipkala i indikatora (podžbukni) sa montažom PVC kutije</t>
  </si>
  <si>
    <t>Isporuka, ugradnja i spajanje električnog bojlera</t>
  </si>
  <si>
    <t>Isporuka i ugradnja kabela sa njhovim spajanjem u razvodnim kutijama</t>
  </si>
  <si>
    <t>Ispitivanje energetskih instalacija i mjerenja otpora izolacije, te izrada atesta i protokola</t>
  </si>
  <si>
    <t>ELEKTROINSTALACIJSKI RADOVI UKUPNO</t>
  </si>
  <si>
    <t xml:space="preserve">RADOVI VODOVODA I KANALIZACIJE </t>
  </si>
  <si>
    <t>PDV 25%</t>
  </si>
  <si>
    <t>SVEUKUPNO</t>
  </si>
  <si>
    <t>6.1.</t>
  </si>
  <si>
    <t>6.2.</t>
  </si>
  <si>
    <t>Isporuka, ugradnja i spajanje električne grijalice - konvektora sa spajanjem u razvodnim kutijama</t>
  </si>
  <si>
    <t>˝AB P˝ d.o.o.  projektiranje – građenje – nadzor, Trg kralja Tomislava 5/II, Nova Gradiška</t>
  </si>
  <si>
    <t>Isporuka, ugradnja i spajanje zidne električne grijalice - konvektora, toplinskog učinka 2,5 kW. Razina zaštite od vlage IP 24,  način upravljanja pomoću integriranog digitalnog termostata s opcijom  zaštita od smrzavanja</t>
  </si>
  <si>
    <t>Isporuka, ugradnja i spajanje nadgradne led svjetiljke sa svom potrebnom opremom  snage 18 W i boje svjetlosti  4000 K</t>
  </si>
  <si>
    <t>Isporuka, ugradnja i spajanje svjetiljke sa svom potrebnom opremom tipa led panela  snage 40 W i boje svjetlosti  4000 K</t>
  </si>
  <si>
    <t xml:space="preserve">Nabava, dobava i montaža otcjepnih ventila vertikala NP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</si>
</sst>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kn&quot;;[Red]\-#,##0.00\ &quot;kn&quot;"/>
    <numFmt numFmtId="164" formatCode="#,##0.0"/>
    <numFmt numFmtId="165" formatCode="#,##0.00&quot; kn&quot;"/>
    <numFmt numFmtId="166" formatCode="#,##0\."/>
    <numFmt numFmtId="167" formatCode="0.0"/>
    <numFmt numFmtId="168" formatCode="#,##0.00\ [$kn-41A];[Red]\-#,##0.00\ [$kn-41A]"/>
  </numFmts>
  <fonts count="17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1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name val="Symbol"/>
      <family val="1"/>
      <charset val="2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1"/>
    </font>
    <font>
      <i/>
      <sz val="13"/>
      <name val="Monotype Corsiva"/>
      <family val="4"/>
      <charset val="1"/>
    </font>
    <font>
      <sz val="11"/>
      <name val="Calibri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38">
    <xf numFmtId="0" fontId="0" fillId="0" borderId="0" xfId="0"/>
    <xf numFmtId="164" fontId="1" fillId="0" borderId="0" xfId="4" applyNumberFormat="1" applyFont="1" applyAlignment="1">
      <alignment horizontal="center"/>
    </xf>
    <xf numFmtId="164" fontId="1" fillId="0" borderId="0" xfId="4" applyNumberFormat="1" applyFont="1" applyFill="1"/>
    <xf numFmtId="4" fontId="1" fillId="0" borderId="0" xfId="4" applyNumberFormat="1" applyFont="1" applyFill="1" applyAlignment="1">
      <alignment horizontal="center"/>
    </xf>
    <xf numFmtId="4" fontId="2" fillId="0" borderId="0" xfId="4" applyNumberFormat="1" applyFont="1" applyFill="1" applyBorder="1" applyAlignment="1"/>
    <xf numFmtId="0" fontId="2" fillId="0" borderId="0" xfId="4" applyFont="1" applyFill="1" applyBorder="1"/>
    <xf numFmtId="0" fontId="2" fillId="0" borderId="0" xfId="4" applyFont="1" applyBorder="1"/>
    <xf numFmtId="0" fontId="3" fillId="0" borderId="0" xfId="4" applyFont="1" applyBorder="1" applyAlignment="1"/>
    <xf numFmtId="0" fontId="4" fillId="0" borderId="0" xfId="1" applyFont="1" applyFill="1" applyBorder="1" applyAlignment="1">
      <alignment horizontal="left" vertical="center" wrapText="1"/>
    </xf>
    <xf numFmtId="164" fontId="1" fillId="0" borderId="0" xfId="4" applyNumberFormat="1" applyFont="1" applyBorder="1" applyAlignment="1">
      <alignment horizontal="center"/>
    </xf>
    <xf numFmtId="164" fontId="1" fillId="0" borderId="0" xfId="4" applyNumberFormat="1" applyFont="1" applyFill="1" applyBorder="1" applyAlignment="1">
      <alignment horizontal="right"/>
    </xf>
    <xf numFmtId="4" fontId="1" fillId="0" borderId="0" xfId="4" applyNumberFormat="1" applyFont="1" applyFill="1" applyBorder="1" applyAlignment="1">
      <alignment horizontal="center"/>
    </xf>
    <xf numFmtId="0" fontId="2" fillId="0" borderId="0" xfId="4" applyFont="1" applyFill="1" applyBorder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0" xfId="4" applyFont="1" applyBorder="1" applyAlignment="1">
      <alignment vertical="top"/>
    </xf>
    <xf numFmtId="4" fontId="1" fillId="0" borderId="0" xfId="4" applyNumberFormat="1" applyFont="1" applyFill="1" applyBorder="1" applyAlignment="1">
      <alignment horizontal="center" vertical="top"/>
    </xf>
    <xf numFmtId="4" fontId="2" fillId="0" borderId="0" xfId="4" applyNumberFormat="1" applyFont="1" applyFill="1" applyBorder="1" applyAlignment="1">
      <alignment vertical="top"/>
    </xf>
    <xf numFmtId="0" fontId="2" fillId="0" borderId="0" xfId="4" applyFont="1" applyFill="1" applyBorder="1" applyAlignment="1">
      <alignment vertical="top"/>
    </xf>
    <xf numFmtId="0" fontId="5" fillId="0" borderId="0" xfId="4" applyFont="1" applyBorder="1" applyAlignment="1">
      <alignment horizontal="left" vertical="center" wrapText="1"/>
    </xf>
    <xf numFmtId="0" fontId="1" fillId="0" borderId="0" xfId="4" applyFont="1" applyBorder="1" applyAlignment="1">
      <alignment vertical="center"/>
    </xf>
    <xf numFmtId="0" fontId="7" fillId="0" borderId="0" xfId="1" applyBorder="1" applyAlignment="1"/>
    <xf numFmtId="0" fontId="6" fillId="0" borderId="0" xfId="4" applyNumberFormat="1" applyFont="1" applyFill="1" applyBorder="1" applyAlignment="1">
      <alignment horizontal="left" vertical="top"/>
    </xf>
    <xf numFmtId="0" fontId="5" fillId="0" borderId="0" xfId="4" applyNumberFormat="1" applyFont="1" applyBorder="1" applyAlignment="1">
      <alignment horizontal="center" vertical="top" wrapText="1"/>
    </xf>
    <xf numFmtId="0" fontId="5" fillId="0" borderId="0" xfId="4" applyNumberFormat="1" applyFont="1" applyBorder="1" applyAlignment="1">
      <alignment horizontal="justify" vertical="center" wrapText="1"/>
    </xf>
    <xf numFmtId="0" fontId="5" fillId="0" borderId="0" xfId="4" applyNumberFormat="1" applyFont="1" applyBorder="1" applyAlignment="1">
      <alignment horizontal="center" wrapText="1"/>
    </xf>
    <xf numFmtId="2" fontId="5" fillId="0" borderId="0" xfId="4" applyNumberFormat="1" applyFont="1" applyBorder="1" applyAlignment="1">
      <alignment horizontal="center" wrapText="1"/>
    </xf>
    <xf numFmtId="165" fontId="5" fillId="0" borderId="0" xfId="4" applyNumberFormat="1" applyFont="1" applyBorder="1" applyAlignment="1">
      <alignment horizontal="right" wrapText="1"/>
    </xf>
    <xf numFmtId="165" fontId="5" fillId="0" borderId="0" xfId="4" applyNumberFormat="1" applyFont="1" applyBorder="1" applyAlignment="1"/>
    <xf numFmtId="2" fontId="2" fillId="0" borderId="0" xfId="4" applyNumberFormat="1" applyFont="1" applyBorder="1" applyAlignment="1">
      <alignment vertical="center"/>
    </xf>
    <xf numFmtId="4" fontId="0" fillId="0" borderId="0" xfId="4" applyNumberFormat="1" applyFont="1" applyFill="1" applyBorder="1" applyAlignment="1">
      <alignment horizontal="right" wrapText="1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vertical="top"/>
    </xf>
    <xf numFmtId="0" fontId="5" fillId="0" borderId="0" xfId="4" applyNumberFormat="1" applyFont="1" applyBorder="1" applyAlignment="1">
      <alignment horizontal="justify" vertical="top" wrapText="1"/>
    </xf>
    <xf numFmtId="166" fontId="8" fillId="0" borderId="0" xfId="2" applyNumberFormat="1" applyFont="1" applyFill="1" applyBorder="1" applyAlignment="1">
      <alignment horizontal="left" vertical="top"/>
    </xf>
    <xf numFmtId="164" fontId="0" fillId="0" borderId="0" xfId="4" applyNumberFormat="1" applyFont="1" applyAlignment="1">
      <alignment horizontal="center"/>
    </xf>
    <xf numFmtId="0" fontId="0" fillId="0" borderId="0" xfId="4" applyFont="1" applyBorder="1" applyAlignment="1">
      <alignment horizontal="right"/>
    </xf>
    <xf numFmtId="164" fontId="0" fillId="0" borderId="0" xfId="4" applyNumberFormat="1" applyFont="1" applyFill="1"/>
    <xf numFmtId="4" fontId="0" fillId="0" borderId="0" xfId="4" applyNumberFormat="1" applyFont="1" applyFill="1" applyAlignment="1">
      <alignment horizontal="center"/>
    </xf>
    <xf numFmtId="4" fontId="0" fillId="0" borderId="0" xfId="4" applyNumberFormat="1" applyFont="1" applyFill="1" applyBorder="1" applyAlignment="1"/>
    <xf numFmtId="0" fontId="0" fillId="0" borderId="0" xfId="4" applyFont="1" applyFill="1" applyBorder="1"/>
    <xf numFmtId="0" fontId="0" fillId="0" borderId="0" xfId="4" applyFont="1" applyBorder="1"/>
    <xf numFmtId="0" fontId="0" fillId="0" borderId="0" xfId="4" applyFont="1" applyBorder="1" applyAlignment="1">
      <alignment horizontal="center"/>
    </xf>
    <xf numFmtId="49" fontId="0" fillId="0" borderId="0" xfId="2" applyNumberFormat="1" applyFont="1" applyBorder="1" applyAlignment="1">
      <alignment horizontal="right" vertical="center"/>
    </xf>
    <xf numFmtId="0" fontId="0" fillId="0" borderId="0" xfId="2" applyFont="1" applyFill="1" applyBorder="1" applyAlignment="1">
      <alignment horizontal="justify" vertical="top" wrapText="1"/>
    </xf>
    <xf numFmtId="0" fontId="0" fillId="0" borderId="0" xfId="2" applyFont="1" applyBorder="1" applyAlignment="1">
      <alignment horizontal="center" vertical="center"/>
    </xf>
    <xf numFmtId="0" fontId="0" fillId="0" borderId="0" xfId="4" applyFont="1" applyBorder="1" applyAlignment="1">
      <alignment vertical="center"/>
    </xf>
    <xf numFmtId="4" fontId="0" fillId="0" borderId="0" xfId="2" applyNumberFormat="1" applyFont="1" applyBorder="1" applyAlignment="1">
      <alignment horizontal="center" vertical="center"/>
    </xf>
    <xf numFmtId="165" fontId="0" fillId="0" borderId="0" xfId="2" applyNumberFormat="1" applyFont="1" applyBorder="1" applyAlignment="1">
      <alignment vertical="center"/>
    </xf>
    <xf numFmtId="165" fontId="0" fillId="0" borderId="0" xfId="2" applyNumberFormat="1" applyFont="1" applyFill="1" applyBorder="1" applyAlignment="1">
      <alignment horizontal="right" vertical="center"/>
    </xf>
    <xf numFmtId="165" fontId="0" fillId="0" borderId="0" xfId="2" applyNumberFormat="1" applyFont="1" applyFill="1" applyBorder="1" applyAlignment="1"/>
    <xf numFmtId="0" fontId="2" fillId="0" borderId="0" xfId="4" applyFont="1" applyBorder="1" applyAlignment="1"/>
    <xf numFmtId="0" fontId="0" fillId="0" borderId="0" xfId="2" applyFont="1" applyFill="1" applyBorder="1" applyAlignment="1">
      <alignment horizontal="justify" vertical="center" wrapText="1"/>
    </xf>
    <xf numFmtId="0" fontId="0" fillId="0" borderId="0" xfId="2" applyFont="1" applyFill="1" applyBorder="1" applyAlignment="1">
      <alignment horizontal="justify" wrapText="1"/>
    </xf>
    <xf numFmtId="0" fontId="0" fillId="0" borderId="0" xfId="2" applyFont="1"/>
    <xf numFmtId="0" fontId="0" fillId="0" borderId="0" xfId="2" applyFont="1" applyFill="1" applyAlignment="1">
      <alignment horizontal="left"/>
    </xf>
    <xf numFmtId="0" fontId="0" fillId="0" borderId="0" xfId="2" applyFont="1" applyAlignment="1">
      <alignment horizontal="right" vertical="top"/>
    </xf>
    <xf numFmtId="0" fontId="0" fillId="0" borderId="0" xfId="2" applyFont="1" applyBorder="1" applyAlignment="1">
      <alignment horizontal="center"/>
    </xf>
    <xf numFmtId="4" fontId="0" fillId="0" borderId="0" xfId="2" applyNumberFormat="1" applyFont="1" applyBorder="1" applyAlignment="1">
      <alignment horizontal="center"/>
    </xf>
    <xf numFmtId="165" fontId="0" fillId="0" borderId="0" xfId="2" applyNumberFormat="1" applyFont="1" applyBorder="1" applyAlignment="1"/>
    <xf numFmtId="168" fontId="0" fillId="0" borderId="0" xfId="4" applyNumberFormat="1" applyFont="1" applyBorder="1" applyAlignment="1">
      <alignment horizontal="right"/>
    </xf>
    <xf numFmtId="0" fontId="0" fillId="0" borderId="0" xfId="4" applyFont="1" applyFill="1" applyBorder="1" applyAlignment="1">
      <alignment horizontal="right"/>
    </xf>
    <xf numFmtId="164" fontId="0" fillId="0" borderId="0" xfId="4" applyNumberFormat="1" applyFont="1" applyFill="1" applyAlignment="1">
      <alignment horizontal="center"/>
    </xf>
    <xf numFmtId="0" fontId="0" fillId="0" borderId="0" xfId="4" applyFont="1" applyBorder="1" applyAlignment="1"/>
    <xf numFmtId="0" fontId="7" fillId="0" borderId="0" xfId="1" applyAlignment="1"/>
    <xf numFmtId="165" fontId="0" fillId="0" borderId="0" xfId="2" applyNumberFormat="1" applyFont="1" applyFill="1" applyBorder="1" applyAlignment="1">
      <alignment horizontal="right"/>
    </xf>
    <xf numFmtId="0" fontId="0" fillId="0" borderId="0" xfId="2" applyFont="1" applyAlignment="1">
      <alignment horizontal="right"/>
    </xf>
    <xf numFmtId="167" fontId="0" fillId="0" borderId="0" xfId="2" applyNumberFormat="1" applyFont="1" applyBorder="1" applyAlignment="1">
      <alignment horizontal="justify" wrapText="1"/>
    </xf>
    <xf numFmtId="0" fontId="0" fillId="0" borderId="0" xfId="4" applyFont="1" applyFill="1" applyBorder="1" applyAlignment="1"/>
    <xf numFmtId="0" fontId="0" fillId="0" borderId="0" xfId="2" applyFont="1" applyAlignment="1"/>
    <xf numFmtId="0" fontId="7" fillId="0" borderId="0" xfId="1" applyAlignment="1">
      <alignment horizontal="right"/>
    </xf>
    <xf numFmtId="0" fontId="0" fillId="0" borderId="0" xfId="2" applyFont="1" applyFill="1"/>
    <xf numFmtId="49" fontId="0" fillId="0" borderId="0" xfId="2" applyNumberFormat="1" applyFont="1" applyFill="1" applyBorder="1" applyAlignment="1">
      <alignment horizontal="right" vertical="center"/>
    </xf>
    <xf numFmtId="0" fontId="7" fillId="0" borderId="0" xfId="1" applyAlignment="1">
      <alignment horizontal="center" vertical="center"/>
    </xf>
    <xf numFmtId="0" fontId="0" fillId="0" borderId="0" xfId="4" applyFont="1" applyBorder="1" applyAlignment="1">
      <alignment horizontal="center" vertical="center"/>
    </xf>
    <xf numFmtId="0" fontId="7" fillId="0" borderId="0" xfId="1" applyAlignment="1">
      <alignment horizontal="center"/>
    </xf>
    <xf numFmtId="0" fontId="0" fillId="0" borderId="0" xfId="4" applyFont="1" applyBorder="1" applyAlignment="1">
      <alignment horizontal="left" vertical="center"/>
    </xf>
    <xf numFmtId="166" fontId="8" fillId="0" borderId="0" xfId="2" applyNumberFormat="1" applyFont="1" applyFill="1" applyBorder="1" applyAlignment="1">
      <alignment vertical="top"/>
    </xf>
    <xf numFmtId="49" fontId="0" fillId="0" borderId="0" xfId="2" applyNumberFormat="1" applyFont="1" applyBorder="1" applyAlignment="1">
      <alignment horizontal="center" vertical="top"/>
    </xf>
    <xf numFmtId="0" fontId="2" fillId="0" borderId="0" xfId="4" applyFont="1" applyBorder="1" applyAlignment="1">
      <alignment horizontal="center"/>
    </xf>
    <xf numFmtId="164" fontId="0" fillId="0" borderId="0" xfId="4" applyNumberFormat="1" applyFont="1" applyAlignment="1">
      <alignment horizontal="left"/>
    </xf>
    <xf numFmtId="164" fontId="0" fillId="0" borderId="0" xfId="4" applyNumberFormat="1" applyFont="1" applyFill="1" applyAlignment="1">
      <alignment horizontal="left"/>
    </xf>
    <xf numFmtId="4" fontId="0" fillId="0" borderId="0" xfId="4" applyNumberFormat="1" applyFont="1" applyFill="1" applyAlignment="1">
      <alignment horizontal="left"/>
    </xf>
    <xf numFmtId="4" fontId="4" fillId="0" borderId="0" xfId="1" applyNumberFormat="1" applyFont="1" applyFill="1" applyBorder="1" applyAlignment="1">
      <alignment horizontal="left" vertical="center" wrapText="1"/>
    </xf>
    <xf numFmtId="4" fontId="2" fillId="0" borderId="0" xfId="4" applyNumberFormat="1" applyFont="1" applyBorder="1"/>
    <xf numFmtId="4" fontId="2" fillId="0" borderId="0" xfId="4" applyNumberFormat="1" applyFont="1" applyBorder="1" applyAlignment="1">
      <alignment vertical="center"/>
    </xf>
    <xf numFmtId="4" fontId="5" fillId="0" borderId="0" xfId="4" applyNumberFormat="1" applyFont="1" applyBorder="1" applyAlignment="1">
      <alignment horizontal="right" wrapText="1"/>
    </xf>
    <xf numFmtId="4" fontId="2" fillId="0" borderId="0" xfId="4" applyNumberFormat="1" applyFont="1" applyBorder="1" applyAlignment="1">
      <alignment vertical="top"/>
    </xf>
    <xf numFmtId="4" fontId="2" fillId="0" borderId="0" xfId="4" applyNumberFormat="1" applyFont="1" applyFill="1" applyBorder="1"/>
    <xf numFmtId="4" fontId="0" fillId="0" borderId="0" xfId="4" applyNumberFormat="1" applyFont="1" applyBorder="1" applyAlignment="1">
      <alignment horizontal="center"/>
    </xf>
    <xf numFmtId="4" fontId="0" fillId="0" borderId="0" xfId="4" applyNumberFormat="1" applyFont="1" applyBorder="1" applyAlignment="1">
      <alignment horizontal="right"/>
    </xf>
    <xf numFmtId="4" fontId="0" fillId="0" borderId="0" xfId="2" applyNumberFormat="1" applyFont="1" applyFill="1" applyBorder="1" applyAlignment="1">
      <alignment horizontal="right"/>
    </xf>
    <xf numFmtId="4" fontId="0" fillId="0" borderId="0" xfId="4" applyNumberFormat="1" applyFont="1" applyFill="1" applyBorder="1" applyAlignment="1">
      <alignment horizontal="right"/>
    </xf>
    <xf numFmtId="165" fontId="0" fillId="0" borderId="0" xfId="2" applyNumberFormat="1" applyFont="1" applyFill="1" applyBorder="1" applyAlignment="1">
      <alignment horizontal="center"/>
    </xf>
    <xf numFmtId="164" fontId="0" fillId="0" borderId="0" xfId="4" applyNumberFormat="1" applyFont="1" applyAlignment="1">
      <alignment horizontal="left" vertical="center"/>
    </xf>
    <xf numFmtId="164" fontId="0" fillId="0" borderId="0" xfId="4" applyNumberFormat="1" applyFont="1" applyFill="1" applyAlignment="1">
      <alignment horizontal="left" vertical="center"/>
    </xf>
    <xf numFmtId="4" fontId="0" fillId="0" borderId="0" xfId="4" applyNumberFormat="1" applyFont="1" applyFill="1" applyAlignment="1">
      <alignment horizontal="left" vertical="center"/>
    </xf>
    <xf numFmtId="0" fontId="2" fillId="0" borderId="0" xfId="4" applyFont="1" applyBorder="1" applyAlignment="1">
      <alignment horizontal="right"/>
    </xf>
    <xf numFmtId="165" fontId="0" fillId="0" borderId="0" xfId="2" applyNumberFormat="1" applyFont="1" applyBorder="1" applyAlignment="1">
      <alignment horizontal="center" vertical="center"/>
    </xf>
    <xf numFmtId="0" fontId="0" fillId="0" borderId="0" xfId="2" applyFont="1" applyFill="1" applyBorder="1" applyAlignment="1">
      <alignment horizontal="left" vertical="center" wrapText="1"/>
    </xf>
    <xf numFmtId="167" fontId="0" fillId="0" borderId="0" xfId="2" applyNumberFormat="1" applyFont="1" applyBorder="1" applyAlignment="1">
      <alignment horizontal="justify" vertical="top" wrapText="1"/>
    </xf>
    <xf numFmtId="0" fontId="2" fillId="3" borderId="0" xfId="4" applyFont="1" applyFill="1" applyBorder="1"/>
    <xf numFmtId="4" fontId="2" fillId="3" borderId="0" xfId="4" applyNumberFormat="1" applyFont="1" applyFill="1" applyBorder="1"/>
    <xf numFmtId="164" fontId="0" fillId="0" borderId="0" xfId="4" applyNumberFormat="1" applyFont="1" applyAlignment="1">
      <alignment horizontal="center" vertical="top"/>
    </xf>
    <xf numFmtId="4" fontId="0" fillId="0" borderId="0" xfId="4" applyNumberFormat="1" applyFont="1" applyFill="1" applyAlignment="1">
      <alignment horizontal="center" vertical="top"/>
    </xf>
    <xf numFmtId="164" fontId="0" fillId="0" borderId="0" xfId="4" applyNumberFormat="1" applyFont="1" applyFill="1" applyAlignment="1">
      <alignment horizontal="center" vertical="top"/>
    </xf>
    <xf numFmtId="164" fontId="8" fillId="3" borderId="0" xfId="4" applyNumberFormat="1" applyFont="1" applyFill="1" applyAlignment="1">
      <alignment horizontal="left"/>
    </xf>
    <xf numFmtId="0" fontId="7" fillId="3" borderId="0" xfId="4" applyFont="1" applyFill="1" applyBorder="1" applyAlignment="1">
      <alignment horizontal="right"/>
    </xf>
    <xf numFmtId="0" fontId="6" fillId="2" borderId="0" xfId="4" applyNumberFormat="1" applyFont="1" applyFill="1" applyBorder="1" applyAlignment="1">
      <alignment vertical="top"/>
    </xf>
    <xf numFmtId="0" fontId="6" fillId="4" borderId="0" xfId="4" applyNumberFormat="1" applyFont="1" applyFill="1" applyBorder="1" applyAlignment="1">
      <alignment vertical="top"/>
    </xf>
    <xf numFmtId="0" fontId="2" fillId="5" borderId="0" xfId="4" applyFont="1" applyFill="1" applyBorder="1" applyAlignment="1">
      <alignment vertical="center"/>
    </xf>
    <xf numFmtId="0" fontId="7" fillId="5" borderId="0" xfId="4" applyFont="1" applyFill="1" applyBorder="1"/>
    <xf numFmtId="164" fontId="8" fillId="5" borderId="0" xfId="4" applyNumberFormat="1" applyFont="1" applyFill="1" applyAlignment="1">
      <alignment horizontal="center"/>
    </xf>
    <xf numFmtId="164" fontId="0" fillId="0" borderId="0" xfId="4" applyNumberFormat="1" applyFont="1" applyAlignment="1">
      <alignment horizontal="right" vertical="top"/>
    </xf>
    <xf numFmtId="164" fontId="0" fillId="0" borderId="0" xfId="4" applyNumberFormat="1" applyFont="1" applyFill="1" applyAlignment="1">
      <alignment horizontal="right" vertical="top"/>
    </xf>
    <xf numFmtId="4" fontId="0" fillId="0" borderId="0" xfId="4" applyNumberFormat="1" applyFont="1" applyFill="1" applyAlignment="1">
      <alignment horizontal="right" vertical="top"/>
    </xf>
    <xf numFmtId="164" fontId="0" fillId="0" borderId="0" xfId="4" applyNumberFormat="1" applyFont="1" applyAlignment="1">
      <alignment horizontal="right"/>
    </xf>
    <xf numFmtId="164" fontId="0" fillId="0" borderId="0" xfId="4" applyNumberFormat="1" applyFont="1" applyFill="1" applyAlignment="1">
      <alignment horizontal="right"/>
    </xf>
    <xf numFmtId="4" fontId="0" fillId="0" borderId="0" xfId="4" applyNumberFormat="1" applyFont="1" applyFill="1" applyAlignment="1">
      <alignment horizontal="right"/>
    </xf>
    <xf numFmtId="164" fontId="7" fillId="0" borderId="0" xfId="4" applyNumberFormat="1" applyFont="1" applyAlignment="1">
      <alignment horizontal="center"/>
    </xf>
    <xf numFmtId="164" fontId="8" fillId="5" borderId="0" xfId="4" applyNumberFormat="1" applyFont="1" applyFill="1"/>
    <xf numFmtId="4" fontId="8" fillId="5" borderId="0" xfId="4" applyNumberFormat="1" applyFont="1" applyFill="1" applyAlignment="1">
      <alignment horizontal="center"/>
    </xf>
    <xf numFmtId="0" fontId="6" fillId="5" borderId="0" xfId="4" applyFont="1" applyFill="1" applyBorder="1"/>
    <xf numFmtId="0" fontId="5" fillId="0" borderId="0" xfId="4" applyFont="1" applyBorder="1"/>
    <xf numFmtId="165" fontId="0" fillId="0" borderId="0" xfId="2" applyNumberFormat="1" applyFont="1" applyBorder="1" applyAlignment="1">
      <alignment horizontal="right"/>
    </xf>
    <xf numFmtId="164" fontId="8" fillId="5" borderId="0" xfId="4" applyNumberFormat="1" applyFont="1" applyFill="1" applyAlignment="1">
      <alignment horizontal="center" vertical="center"/>
    </xf>
    <xf numFmtId="164" fontId="7" fillId="5" borderId="0" xfId="4" applyNumberFormat="1" applyFont="1" applyFill="1" applyAlignment="1">
      <alignment vertical="center"/>
    </xf>
    <xf numFmtId="4" fontId="7" fillId="5" borderId="0" xfId="4" applyNumberFormat="1" applyFont="1" applyFill="1" applyAlignment="1">
      <alignment horizontal="center" vertical="center"/>
    </xf>
    <xf numFmtId="0" fontId="7" fillId="5" borderId="0" xfId="4" applyFont="1" applyFill="1" applyBorder="1" applyAlignment="1">
      <alignment vertical="center"/>
    </xf>
    <xf numFmtId="49" fontId="14" fillId="0" borderId="0" xfId="4" applyNumberFormat="1" applyFont="1" applyBorder="1" applyAlignment="1">
      <alignment horizontal="center" vertical="center" wrapText="1"/>
    </xf>
    <xf numFmtId="0" fontId="0" fillId="0" borderId="0" xfId="2" applyFont="1" applyFill="1" applyBorder="1" applyAlignment="1">
      <alignment horizontal="right"/>
    </xf>
    <xf numFmtId="0" fontId="0" fillId="0" borderId="0" xfId="2" applyFont="1" applyBorder="1" applyAlignment="1">
      <alignment horizontal="right"/>
    </xf>
    <xf numFmtId="0" fontId="0" fillId="0" borderId="0" xfId="4" applyFont="1" applyFill="1" applyBorder="1" applyAlignment="1">
      <alignment horizontal="center"/>
    </xf>
    <xf numFmtId="0" fontId="15" fillId="0" borderId="0" xfId="0" applyFont="1"/>
    <xf numFmtId="0" fontId="2" fillId="3" borderId="0" xfId="4" applyFont="1" applyFill="1" applyBorder="1" applyAlignment="1"/>
    <xf numFmtId="0" fontId="2" fillId="0" borderId="0" xfId="4" applyFont="1" applyFill="1" applyBorder="1" applyAlignment="1">
      <alignment horizontal="center"/>
    </xf>
    <xf numFmtId="4" fontId="0" fillId="0" borderId="0" xfId="2" applyNumberFormat="1" applyFont="1" applyFill="1" applyBorder="1" applyAlignment="1">
      <alignment horizontal="center"/>
    </xf>
    <xf numFmtId="0" fontId="7" fillId="0" borderId="0" xfId="1" applyFill="1" applyAlignment="1">
      <alignment horizontal="center"/>
    </xf>
    <xf numFmtId="0" fontId="2" fillId="3" borderId="0" xfId="4" applyFont="1" applyFill="1" applyBorder="1" applyAlignment="1">
      <alignment horizontal="center"/>
    </xf>
    <xf numFmtId="4" fontId="0" fillId="0" borderId="0" xfId="2" applyNumberFormat="1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165" fontId="0" fillId="0" borderId="0" xfId="2" applyNumberFormat="1" applyFont="1" applyFill="1" applyBorder="1" applyAlignment="1">
      <alignment horizontal="right"/>
    </xf>
    <xf numFmtId="0" fontId="2" fillId="0" borderId="0" xfId="4" applyFont="1" applyBorder="1" applyAlignment="1">
      <alignment horizontal="right"/>
    </xf>
    <xf numFmtId="0" fontId="0" fillId="0" borderId="0" xfId="2" applyFont="1" applyBorder="1" applyAlignment="1">
      <alignment horizontal="center"/>
    </xf>
    <xf numFmtId="4" fontId="2" fillId="0" borderId="0" xfId="4" applyNumberFormat="1" applyFont="1" applyBorder="1" applyAlignment="1"/>
    <xf numFmtId="0" fontId="0" fillId="0" borderId="0" xfId="4" applyFont="1" applyBorder="1" applyAlignment="1">
      <alignment horizontal="left"/>
    </xf>
    <xf numFmtId="165" fontId="0" fillId="0" borderId="0" xfId="2" applyNumberFormat="1" applyFont="1" applyBorder="1" applyAlignment="1">
      <alignment horizontal="center"/>
    </xf>
    <xf numFmtId="49" fontId="13" fillId="0" borderId="0" xfId="4" applyNumberFormat="1" applyFont="1" applyBorder="1" applyAlignment="1">
      <alignment horizontal="left" vertical="center" wrapText="1"/>
    </xf>
    <xf numFmtId="164" fontId="1" fillId="0" borderId="0" xfId="4" applyNumberFormat="1" applyFont="1" applyAlignment="1">
      <alignment horizontal="center" vertical="top"/>
    </xf>
    <xf numFmtId="4" fontId="1" fillId="0" borderId="0" xfId="4" applyNumberFormat="1" applyFont="1" applyFill="1" applyAlignment="1">
      <alignment horizontal="left" wrapText="1"/>
    </xf>
    <xf numFmtId="164" fontId="1" fillId="0" borderId="0" xfId="4" applyNumberFormat="1" applyFont="1" applyAlignment="1">
      <alignment horizontal="center"/>
    </xf>
    <xf numFmtId="4" fontId="1" fillId="0" borderId="0" xfId="4" applyNumberFormat="1" applyFont="1" applyFill="1" applyAlignment="1">
      <alignment horizontal="left"/>
    </xf>
    <xf numFmtId="165" fontId="0" fillId="0" borderId="0" xfId="2" applyNumberFormat="1" applyFont="1" applyBorder="1" applyAlignment="1">
      <alignment horizontal="center" vertical="center"/>
    </xf>
    <xf numFmtId="165" fontId="0" fillId="0" borderId="0" xfId="2" applyNumberFormat="1" applyFont="1" applyFill="1" applyBorder="1" applyAlignment="1">
      <alignment horizontal="right"/>
    </xf>
    <xf numFmtId="49" fontId="0" fillId="0" borderId="0" xfId="2" applyNumberFormat="1" applyFont="1" applyBorder="1" applyAlignment="1">
      <alignment horizontal="right" vertical="top"/>
    </xf>
    <xf numFmtId="0" fontId="0" fillId="0" borderId="0" xfId="2" applyFont="1" applyFill="1" applyBorder="1" applyAlignment="1">
      <alignment horizontal="left" vertical="center" wrapText="1"/>
    </xf>
    <xf numFmtId="49" fontId="0" fillId="0" borderId="0" xfId="2" applyNumberFormat="1" applyFont="1" applyBorder="1" applyAlignment="1">
      <alignment horizontal="center" vertical="top"/>
    </xf>
    <xf numFmtId="0" fontId="0" fillId="0" borderId="0" xfId="2" applyFont="1" applyFill="1" applyBorder="1" applyAlignment="1">
      <alignment horizontal="justify" vertical="center" wrapText="1"/>
    </xf>
    <xf numFmtId="4" fontId="0" fillId="0" borderId="0" xfId="3" applyNumberFormat="1" applyFont="1" applyBorder="1" applyAlignment="1">
      <alignment horizontal="center"/>
    </xf>
    <xf numFmtId="4" fontId="8" fillId="5" borderId="0" xfId="4" applyNumberFormat="1" applyFont="1" applyFill="1" applyAlignment="1">
      <alignment horizontal="left"/>
    </xf>
    <xf numFmtId="168" fontId="6" fillId="5" borderId="0" xfId="4" applyNumberFormat="1" applyFont="1" applyFill="1" applyBorder="1" applyAlignment="1">
      <alignment horizontal="right"/>
    </xf>
    <xf numFmtId="0" fontId="6" fillId="5" borderId="0" xfId="4" applyFont="1" applyFill="1" applyBorder="1" applyAlignment="1">
      <alignment horizontal="right"/>
    </xf>
    <xf numFmtId="166" fontId="8" fillId="5" borderId="0" xfId="2" applyNumberFormat="1" applyFont="1" applyFill="1" applyBorder="1" applyAlignment="1">
      <alignment horizontal="left" vertical="center"/>
    </xf>
    <xf numFmtId="168" fontId="8" fillId="5" borderId="0" xfId="4" applyNumberFormat="1" applyFont="1" applyFill="1" applyBorder="1" applyAlignment="1">
      <alignment horizontal="right" vertical="center"/>
    </xf>
    <xf numFmtId="0" fontId="8" fillId="5" borderId="0" xfId="4" applyFont="1" applyFill="1" applyBorder="1" applyAlignment="1">
      <alignment horizontal="right" vertical="center"/>
    </xf>
    <xf numFmtId="0" fontId="0" fillId="0" borderId="0" xfId="2" applyFont="1" applyFill="1" applyBorder="1" applyAlignment="1">
      <alignment horizontal="left" vertical="top" wrapText="1"/>
    </xf>
    <xf numFmtId="0" fontId="6" fillId="4" borderId="0" xfId="4" applyNumberFormat="1" applyFont="1" applyFill="1" applyBorder="1" applyAlignment="1">
      <alignment horizontal="center" vertical="center" wrapText="1"/>
    </xf>
    <xf numFmtId="0" fontId="6" fillId="4" borderId="0" xfId="4" applyNumberFormat="1" applyFont="1" applyFill="1" applyBorder="1" applyAlignment="1">
      <alignment horizontal="left" vertical="center" wrapText="1"/>
    </xf>
    <xf numFmtId="4" fontId="0" fillId="0" borderId="0" xfId="2" applyNumberFormat="1" applyFont="1" applyBorder="1" applyAlignment="1">
      <alignment horizontal="right"/>
    </xf>
    <xf numFmtId="0" fontId="0" fillId="0" borderId="0" xfId="2" applyFont="1" applyBorder="1" applyAlignment="1">
      <alignment horizontal="center"/>
    </xf>
    <xf numFmtId="168" fontId="8" fillId="5" borderId="0" xfId="4" applyNumberFormat="1" applyFont="1" applyFill="1" applyBorder="1" applyAlignment="1">
      <alignment horizontal="right"/>
    </xf>
    <xf numFmtId="0" fontId="8" fillId="5" borderId="0" xfId="4" applyFont="1" applyFill="1" applyBorder="1" applyAlignment="1">
      <alignment horizontal="right"/>
    </xf>
    <xf numFmtId="166" fontId="8" fillId="5" borderId="0" xfId="2" applyNumberFormat="1" applyFont="1" applyFill="1" applyBorder="1" applyAlignment="1">
      <alignment horizontal="left" vertical="top"/>
    </xf>
    <xf numFmtId="0" fontId="0" fillId="0" borderId="0" xfId="2" applyFont="1" applyBorder="1" applyAlignment="1">
      <alignment horizontal="center" vertical="center"/>
    </xf>
    <xf numFmtId="4" fontId="0" fillId="0" borderId="0" xfId="2" applyNumberFormat="1" applyFont="1" applyBorder="1" applyAlignment="1">
      <alignment horizontal="center" vertical="center"/>
    </xf>
    <xf numFmtId="165" fontId="0" fillId="0" borderId="0" xfId="2" applyNumberFormat="1" applyFont="1" applyFill="1" applyBorder="1" applyAlignment="1">
      <alignment horizontal="right" vertical="center"/>
    </xf>
    <xf numFmtId="4" fontId="0" fillId="0" borderId="0" xfId="2" applyNumberFormat="1" applyFont="1" applyBorder="1" applyAlignment="1">
      <alignment horizontal="center"/>
    </xf>
    <xf numFmtId="165" fontId="0" fillId="0" borderId="0" xfId="2" applyNumberFormat="1" applyFont="1" applyBorder="1" applyAlignment="1"/>
    <xf numFmtId="0" fontId="7" fillId="0" borderId="0" xfId="2" applyFont="1" applyFill="1" applyBorder="1" applyAlignment="1">
      <alignment horizontal="justify" vertical="center" wrapText="1"/>
    </xf>
    <xf numFmtId="165" fontId="0" fillId="0" borderId="0" xfId="2" applyNumberFormat="1" applyFont="1" applyBorder="1" applyAlignment="1">
      <alignment horizontal="right"/>
    </xf>
    <xf numFmtId="0" fontId="16" fillId="0" borderId="0" xfId="2" applyFont="1" applyFill="1" applyBorder="1" applyAlignment="1">
      <alignment horizontal="justify" vertical="center" wrapText="1"/>
    </xf>
    <xf numFmtId="164" fontId="1" fillId="0" borderId="0" xfId="4" applyNumberFormat="1" applyFont="1" applyAlignment="1">
      <alignment horizontal="left" vertical="top"/>
    </xf>
    <xf numFmtId="0" fontId="0" fillId="0" borderId="0" xfId="2" applyFont="1" applyFill="1" applyBorder="1" applyAlignment="1">
      <alignment horizontal="justify" vertical="top" wrapText="1"/>
    </xf>
    <xf numFmtId="168" fontId="0" fillId="0" borderId="0" xfId="4" applyNumberFormat="1" applyFont="1" applyBorder="1" applyAlignment="1">
      <alignment horizontal="right"/>
    </xf>
    <xf numFmtId="49" fontId="2" fillId="0" borderId="0" xfId="4" applyNumberFormat="1" applyFont="1" applyBorder="1" applyAlignment="1">
      <alignment horizontal="center" vertical="top"/>
    </xf>
    <xf numFmtId="49" fontId="0" fillId="0" borderId="0" xfId="2" applyNumberFormat="1" applyFont="1" applyBorder="1" applyAlignment="1">
      <alignment horizontal="center" vertical="center"/>
    </xf>
    <xf numFmtId="0" fontId="2" fillId="0" borderId="0" xfId="4" applyFont="1" applyBorder="1" applyAlignment="1">
      <alignment horizontal="center"/>
    </xf>
    <xf numFmtId="4" fontId="2" fillId="0" borderId="0" xfId="4" applyNumberFormat="1" applyFont="1" applyBorder="1" applyAlignment="1">
      <alignment horizontal="center"/>
    </xf>
    <xf numFmtId="0" fontId="2" fillId="0" borderId="0" xfId="4" applyFont="1" applyBorder="1" applyAlignment="1">
      <alignment horizontal="right"/>
    </xf>
    <xf numFmtId="4" fontId="2" fillId="0" borderId="0" xfId="4" applyNumberFormat="1" applyFont="1" applyBorder="1" applyAlignment="1">
      <alignment horizontal="right"/>
    </xf>
    <xf numFmtId="2" fontId="0" fillId="0" borderId="0" xfId="4" applyNumberFormat="1" applyFont="1" applyFill="1" applyBorder="1" applyAlignment="1">
      <alignment horizontal="center"/>
    </xf>
    <xf numFmtId="8" fontId="0" fillId="0" borderId="0" xfId="4" applyNumberFormat="1" applyFont="1" applyFill="1" applyBorder="1" applyAlignment="1">
      <alignment horizontal="right"/>
    </xf>
    <xf numFmtId="0" fontId="0" fillId="0" borderId="0" xfId="4" applyFont="1" applyFill="1" applyBorder="1" applyAlignment="1">
      <alignment horizontal="right"/>
    </xf>
    <xf numFmtId="49" fontId="0" fillId="0" borderId="0" xfId="2" applyNumberFormat="1" applyFont="1" applyFill="1" applyBorder="1" applyAlignment="1">
      <alignment horizontal="right" vertical="top"/>
    </xf>
    <xf numFmtId="0" fontId="0" fillId="0" borderId="0" xfId="2" applyFont="1" applyBorder="1" applyAlignment="1">
      <alignment horizontal="left"/>
    </xf>
    <xf numFmtId="164" fontId="1" fillId="0" borderId="0" xfId="4" applyNumberFormat="1" applyFont="1" applyFill="1" applyAlignment="1">
      <alignment horizontal="center"/>
    </xf>
    <xf numFmtId="164" fontId="12" fillId="5" borderId="0" xfId="4" applyNumberFormat="1" applyFont="1" applyFill="1" applyAlignment="1">
      <alignment horizontal="left"/>
    </xf>
    <xf numFmtId="167" fontId="0" fillId="0" borderId="0" xfId="2" applyNumberFormat="1" applyFont="1" applyBorder="1" applyAlignment="1">
      <alignment horizontal="justify" wrapText="1"/>
    </xf>
    <xf numFmtId="164" fontId="7" fillId="3" borderId="0" xfId="4" applyNumberFormat="1" applyFont="1" applyFill="1" applyAlignment="1">
      <alignment horizontal="center" vertical="top"/>
    </xf>
    <xf numFmtId="164" fontId="7" fillId="3" borderId="0" xfId="4" applyNumberFormat="1" applyFont="1" applyFill="1" applyAlignment="1">
      <alignment horizontal="left" wrapText="1"/>
    </xf>
    <xf numFmtId="0" fontId="6" fillId="2" borderId="0" xfId="4" applyNumberFormat="1" applyFont="1" applyFill="1" applyBorder="1" applyAlignment="1">
      <alignment horizontal="left" vertical="top"/>
    </xf>
    <xf numFmtId="0" fontId="0" fillId="0" borderId="0" xfId="2" applyFont="1" applyFill="1" applyBorder="1" applyAlignment="1">
      <alignment vertical="center" wrapText="1"/>
    </xf>
    <xf numFmtId="0" fontId="0" fillId="0" borderId="0" xfId="2" applyFont="1" applyBorder="1" applyAlignment="1"/>
    <xf numFmtId="164" fontId="8" fillId="5" borderId="0" xfId="4" applyNumberFormat="1" applyFont="1" applyFill="1" applyAlignment="1">
      <alignment horizontal="left"/>
    </xf>
    <xf numFmtId="0" fontId="0" fillId="0" borderId="0" xfId="4" applyFont="1" applyFill="1" applyBorder="1" applyAlignment="1">
      <alignment horizontal="center"/>
    </xf>
    <xf numFmtId="167" fontId="0" fillId="0" borderId="0" xfId="2" applyNumberFormat="1" applyFont="1" applyBorder="1" applyAlignment="1">
      <alignment horizontal="justify" vertical="top" wrapText="1"/>
    </xf>
    <xf numFmtId="0" fontId="0" fillId="0" borderId="0" xfId="2" applyFont="1" applyBorder="1" applyAlignment="1">
      <alignment horizontal="right"/>
    </xf>
    <xf numFmtId="165" fontId="0" fillId="0" borderId="0" xfId="2" applyNumberFormat="1" applyFont="1" applyBorder="1" applyAlignment="1">
      <alignment vertical="center"/>
    </xf>
    <xf numFmtId="0" fontId="0" fillId="0" borderId="0" xfId="2" applyFont="1" applyFill="1" applyBorder="1" applyAlignment="1">
      <alignment horizontal="right"/>
    </xf>
    <xf numFmtId="4" fontId="0" fillId="0" borderId="0" xfId="2" applyNumberFormat="1" applyFont="1" applyFill="1" applyBorder="1" applyAlignment="1">
      <alignment horizontal="center"/>
    </xf>
    <xf numFmtId="0" fontId="0" fillId="0" borderId="0" xfId="2" applyFont="1" applyFill="1" applyBorder="1" applyAlignment="1">
      <alignment horizontal="justify" wrapText="1"/>
    </xf>
    <xf numFmtId="49" fontId="0" fillId="0" borderId="0" xfId="3" applyNumberFormat="1" applyFont="1" applyBorder="1" applyAlignment="1">
      <alignment horizontal="center" vertical="top"/>
    </xf>
    <xf numFmtId="49" fontId="7" fillId="0" borderId="0" xfId="3" applyNumberFormat="1" applyFont="1" applyBorder="1" applyAlignment="1">
      <alignment horizontal="center" vertical="top"/>
    </xf>
    <xf numFmtId="0" fontId="0" fillId="0" borderId="0" xfId="3" applyFont="1" applyFill="1" applyBorder="1" applyAlignment="1">
      <alignment horizontal="justify" vertical="center" wrapText="1"/>
    </xf>
    <xf numFmtId="0" fontId="0" fillId="0" borderId="0" xfId="3" applyFont="1" applyBorder="1" applyAlignment="1">
      <alignment horizontal="center"/>
    </xf>
    <xf numFmtId="165" fontId="0" fillId="0" borderId="0" xfId="3" applyNumberFormat="1" applyFont="1" applyBorder="1" applyAlignment="1"/>
    <xf numFmtId="0" fontId="6" fillId="4" borderId="0" xfId="4" applyNumberFormat="1" applyFont="1" applyFill="1" applyBorder="1" applyAlignment="1">
      <alignment horizontal="center" vertical="top" wrapText="1"/>
    </xf>
    <xf numFmtId="0" fontId="6" fillId="4" borderId="0" xfId="4" applyNumberFormat="1" applyFont="1" applyFill="1" applyBorder="1" applyAlignment="1">
      <alignment horizontal="left" vertical="top" wrapText="1"/>
    </xf>
    <xf numFmtId="165" fontId="6" fillId="2" borderId="0" xfId="4" applyNumberFormat="1" applyFont="1" applyFill="1" applyBorder="1" applyAlignment="1">
      <alignment horizontal="right" vertical="top" wrapText="1"/>
    </xf>
    <xf numFmtId="167" fontId="10" fillId="0" borderId="0" xfId="2" applyNumberFormat="1" applyFont="1" applyBorder="1" applyAlignment="1">
      <alignment horizontal="justify" wrapText="1"/>
    </xf>
    <xf numFmtId="4" fontId="0" fillId="0" borderId="0" xfId="4" applyNumberFormat="1" applyFont="1" applyFill="1" applyBorder="1" applyAlignment="1">
      <alignment horizontal="right" vertical="top" wrapText="1"/>
    </xf>
    <xf numFmtId="0" fontId="5" fillId="0" borderId="0" xfId="4" applyFont="1" applyBorder="1" applyAlignment="1">
      <alignment horizontal="left" vertical="top" wrapText="1"/>
    </xf>
    <xf numFmtId="0" fontId="5" fillId="0" borderId="0" xfId="4" applyNumberFormat="1" applyFont="1" applyBorder="1" applyAlignment="1">
      <alignment horizontal="center" wrapText="1"/>
    </xf>
    <xf numFmtId="2" fontId="5" fillId="0" borderId="0" xfId="4" applyNumberFormat="1" applyFont="1" applyBorder="1" applyAlignment="1">
      <alignment horizontal="center" wrapText="1"/>
    </xf>
    <xf numFmtId="165" fontId="5" fillId="0" borderId="0" xfId="4" applyNumberFormat="1" applyFont="1" applyBorder="1" applyAlignment="1">
      <alignment horizontal="right" wrapText="1"/>
    </xf>
    <xf numFmtId="165" fontId="6" fillId="2" borderId="0" xfId="4" applyNumberFormat="1" applyFont="1" applyFill="1" applyBorder="1" applyAlignment="1">
      <alignment horizontal="right" wrapText="1"/>
    </xf>
    <xf numFmtId="0" fontId="5" fillId="0" borderId="0" xfId="4" applyNumberFormat="1" applyFont="1" applyBorder="1" applyAlignment="1">
      <alignment horizontal="justify" vertical="center" wrapText="1"/>
    </xf>
    <xf numFmtId="0" fontId="5" fillId="0" borderId="0" xfId="4" applyNumberFormat="1" applyFont="1" applyBorder="1" applyAlignment="1">
      <alignment horizontal="center" vertical="top" wrapText="1"/>
    </xf>
    <xf numFmtId="0" fontId="5" fillId="0" borderId="0" xfId="4" applyNumberFormat="1" applyFont="1" applyBorder="1" applyAlignment="1">
      <alignment horizontal="justify" vertical="top" wrapText="1"/>
    </xf>
    <xf numFmtId="0" fontId="5" fillId="0" borderId="0" xfId="4" applyFont="1" applyBorder="1" applyAlignment="1">
      <alignment horizontal="left" vertical="center" wrapText="1"/>
    </xf>
    <xf numFmtId="2" fontId="5" fillId="0" borderId="0" xfId="4" applyNumberFormat="1" applyFont="1" applyBorder="1" applyAlignment="1">
      <alignment horizontal="center" vertical="top" wrapText="1"/>
    </xf>
    <xf numFmtId="165" fontId="5" fillId="0" borderId="0" xfId="4" applyNumberFormat="1" applyFont="1" applyBorder="1" applyAlignment="1">
      <alignment horizontal="right" vertical="top" wrapText="1"/>
    </xf>
    <xf numFmtId="0" fontId="4" fillId="0" borderId="0" xfId="1" applyFont="1" applyFill="1" applyBorder="1" applyAlignment="1">
      <alignment horizontal="left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4" fontId="0" fillId="0" borderId="0" xfId="4" applyNumberFormat="1" applyFont="1" applyFill="1" applyBorder="1" applyAlignment="1">
      <alignment horizontal="right" wrapText="1"/>
    </xf>
    <xf numFmtId="165" fontId="0" fillId="0" borderId="0" xfId="3" applyNumberFormat="1" applyFont="1" applyFill="1" applyBorder="1" applyAlignment="1">
      <alignment horizontal="right"/>
    </xf>
    <xf numFmtId="164" fontId="0" fillId="0" borderId="0" xfId="4" applyNumberFormat="1" applyFont="1" applyAlignment="1">
      <alignment horizontal="right" vertical="top"/>
    </xf>
    <xf numFmtId="164" fontId="0" fillId="0" borderId="0" xfId="4" applyNumberFormat="1" applyFont="1" applyAlignment="1">
      <alignment horizontal="center"/>
    </xf>
    <xf numFmtId="4" fontId="0" fillId="0" borderId="0" xfId="4" applyNumberFormat="1" applyFont="1" applyFill="1" applyBorder="1" applyAlignment="1">
      <alignment horizontal="left"/>
    </xf>
  </cellXfs>
  <cellStyles count="5">
    <cellStyle name="Excel Built-in Normal" xfId="1"/>
    <cellStyle name="Excel Built-in Normal 1" xfId="2"/>
    <cellStyle name="Excel Built-in Normal 2" xfId="3"/>
    <cellStyle name="Normal" xfId="0" builtinId="0"/>
    <cellStyle name="Normal_ponder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96"/>
  <sheetViews>
    <sheetView tabSelected="1" workbookViewId="0">
      <selection activeCell="BG188" sqref="BG188"/>
    </sheetView>
  </sheetViews>
  <sheetFormatPr defaultRowHeight="12" x14ac:dyDescent="0.2"/>
  <cols>
    <col min="1" max="3" width="1.28515625" style="1" customWidth="1"/>
    <col min="4" max="4" width="1.28515625" style="2" customWidth="1"/>
    <col min="5" max="6" width="1.28515625" style="3" customWidth="1"/>
    <col min="7" max="7" width="1.28515625" style="4" customWidth="1"/>
    <col min="8" max="8" width="1.28515625" style="5" customWidth="1"/>
    <col min="9" max="16" width="1.28515625" style="6" customWidth="1"/>
    <col min="17" max="17" width="1" style="6" customWidth="1"/>
    <col min="18" max="34" width="1.28515625" style="6" customWidth="1"/>
    <col min="35" max="35" width="8.7109375" style="6" customWidth="1"/>
    <col min="36" max="48" width="1.28515625" style="6" customWidth="1"/>
    <col min="49" max="49" width="0.5703125" style="6" customWidth="1"/>
    <col min="50" max="56" width="1.28515625" style="6" customWidth="1"/>
    <col min="57" max="57" width="4.7109375" style="6" customWidth="1"/>
    <col min="58" max="58" width="0.140625" style="6" customWidth="1"/>
    <col min="59" max="60" width="1.28515625" style="6" customWidth="1"/>
    <col min="61" max="64" width="1.28515625" style="83" customWidth="1"/>
    <col min="65" max="65" width="5.7109375" style="83" customWidth="1"/>
    <col min="66" max="66" width="0.140625" style="6" customWidth="1"/>
    <col min="67" max="67" width="1.28515625" style="6" hidden="1" customWidth="1"/>
    <col min="68" max="68" width="0.28515625" style="6" hidden="1" customWidth="1"/>
    <col min="69" max="69" width="1.28515625" style="6" hidden="1" customWidth="1"/>
    <col min="70" max="82" width="1.28515625" style="6" customWidth="1"/>
    <col min="83" max="87" width="1.140625" style="6" customWidth="1"/>
    <col min="88" max="16384" width="9.140625" style="6"/>
  </cols>
  <sheetData>
    <row r="1" spans="1:75" s="7" customFormat="1" ht="16.899999999999999" customHeight="1" x14ac:dyDescent="0.2">
      <c r="A1" s="146" t="s">
        <v>246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28"/>
      <c r="BO1" s="128"/>
      <c r="BP1" s="128"/>
      <c r="BQ1" s="128"/>
      <c r="BR1" s="128"/>
      <c r="BS1" s="128"/>
      <c r="BT1" s="128"/>
      <c r="BU1" s="128"/>
      <c r="BV1" s="128"/>
      <c r="BW1" s="128"/>
    </row>
    <row r="2" spans="1:75" s="7" customFormat="1" ht="18.95" customHeight="1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 t="s">
        <v>168</v>
      </c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82"/>
      <c r="BL2" s="82"/>
      <c r="BM2" s="82"/>
      <c r="BN2" s="8"/>
      <c r="BO2" s="8"/>
      <c r="BP2" s="8"/>
      <c r="BQ2" s="8"/>
      <c r="BR2" s="8"/>
      <c r="BS2" s="8"/>
      <c r="BT2" s="8"/>
    </row>
    <row r="3" spans="1:75" ht="12.75" customHeight="1" x14ac:dyDescent="0.2"/>
    <row r="4" spans="1:75" s="13" customFormat="1" ht="12" customHeight="1" x14ac:dyDescent="0.2">
      <c r="A4" s="232" t="s">
        <v>9</v>
      </c>
      <c r="B4" s="232"/>
      <c r="C4" s="232"/>
      <c r="D4" s="232"/>
      <c r="E4" s="232"/>
      <c r="F4" s="232" t="s">
        <v>10</v>
      </c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 t="s">
        <v>11</v>
      </c>
      <c r="AK4" s="232"/>
      <c r="AL4" s="232"/>
      <c r="AM4" s="232"/>
      <c r="AN4" s="232"/>
      <c r="AO4" s="232"/>
      <c r="AP4" s="232" t="s">
        <v>12</v>
      </c>
      <c r="AQ4" s="232"/>
      <c r="AR4" s="232"/>
      <c r="AS4" s="232"/>
      <c r="AT4" s="232"/>
      <c r="AU4" s="232"/>
      <c r="AV4" s="232"/>
      <c r="AW4" s="232" t="s">
        <v>13</v>
      </c>
      <c r="AX4" s="232"/>
      <c r="AY4" s="232"/>
      <c r="AZ4" s="232"/>
      <c r="BA4" s="232"/>
      <c r="BB4" s="232"/>
      <c r="BC4" s="232"/>
      <c r="BD4" s="232"/>
      <c r="BE4" s="232"/>
      <c r="BF4" s="232"/>
      <c r="BG4" s="232" t="s">
        <v>14</v>
      </c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0"/>
    </row>
    <row r="5" spans="1:75" s="13" customFormat="1" ht="12" customHeight="1" x14ac:dyDescent="0.2">
      <c r="A5" s="9"/>
      <c r="B5" s="9"/>
      <c r="C5" s="9"/>
      <c r="D5" s="10"/>
      <c r="E5" s="11"/>
      <c r="F5" s="11"/>
      <c r="G5" s="4"/>
      <c r="H5" s="12"/>
      <c r="BI5" s="84"/>
      <c r="BJ5" s="84"/>
      <c r="BK5" s="84"/>
      <c r="BL5" s="84"/>
      <c r="BM5" s="84"/>
    </row>
    <row r="6" spans="1:75" s="13" customFormat="1" ht="12" customHeight="1" x14ac:dyDescent="0.2">
      <c r="A6" s="9"/>
      <c r="B6" s="9"/>
      <c r="C6" s="9"/>
      <c r="D6" s="10"/>
      <c r="E6" s="11"/>
      <c r="F6" s="11"/>
      <c r="G6" s="4"/>
      <c r="H6" s="12"/>
      <c r="BI6" s="84"/>
      <c r="BJ6" s="84"/>
      <c r="BK6" s="84"/>
      <c r="BL6" s="84"/>
      <c r="BM6" s="84"/>
    </row>
    <row r="7" spans="1:75" s="13" customFormat="1" ht="12" customHeight="1" x14ac:dyDescent="0.2">
      <c r="A7" s="199" t="s">
        <v>15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BI7" s="84"/>
      <c r="BJ7" s="84"/>
      <c r="BK7" s="84"/>
      <c r="BL7" s="84"/>
      <c r="BM7" s="84"/>
    </row>
    <row r="8" spans="1:75" s="13" customFormat="1" ht="12" customHeight="1" x14ac:dyDescent="0.2">
      <c r="A8" s="9"/>
      <c r="B8" s="9"/>
      <c r="C8" s="9"/>
      <c r="D8" s="10"/>
      <c r="E8" s="11"/>
      <c r="F8" s="11"/>
      <c r="G8" s="4"/>
      <c r="H8" s="12"/>
      <c r="BI8" s="84"/>
      <c r="BJ8" s="84"/>
      <c r="BK8" s="84"/>
      <c r="BL8" s="84"/>
      <c r="BM8" s="84"/>
    </row>
    <row r="9" spans="1:75" s="13" customFormat="1" ht="12" customHeight="1" x14ac:dyDescent="0.2">
      <c r="A9" s="21"/>
      <c r="B9" s="9"/>
      <c r="C9" s="9"/>
      <c r="D9" s="10"/>
      <c r="E9" s="11"/>
      <c r="F9" s="11"/>
      <c r="G9" s="4"/>
      <c r="H9" s="12"/>
      <c r="BI9" s="84"/>
      <c r="BJ9" s="84"/>
      <c r="BK9" s="84"/>
      <c r="BL9" s="84"/>
      <c r="BM9" s="84"/>
    </row>
    <row r="10" spans="1:75" s="13" customFormat="1" ht="12" customHeight="1" x14ac:dyDescent="0.2">
      <c r="A10" s="199" t="s">
        <v>16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BI10" s="84"/>
      <c r="BJ10" s="84"/>
      <c r="BK10" s="84"/>
      <c r="BL10" s="84"/>
      <c r="BM10" s="84"/>
    </row>
    <row r="11" spans="1:75" s="13" customFormat="1" ht="12" customHeight="1" x14ac:dyDescent="0.2">
      <c r="A11" s="9"/>
      <c r="B11" s="9"/>
      <c r="C11" s="9"/>
      <c r="D11" s="10"/>
      <c r="E11" s="11"/>
      <c r="F11" s="11"/>
      <c r="G11" s="4"/>
      <c r="H11" s="12"/>
      <c r="BI11" s="84"/>
      <c r="BJ11" s="84"/>
      <c r="BK11" s="84"/>
      <c r="BL11" s="84"/>
      <c r="BM11" s="84"/>
    </row>
    <row r="12" spans="1:75" s="13" customFormat="1" ht="122.25" customHeight="1" x14ac:dyDescent="0.2">
      <c r="A12" s="226" t="s">
        <v>17</v>
      </c>
      <c r="B12" s="226"/>
      <c r="C12" s="226"/>
      <c r="D12" s="226"/>
      <c r="E12" s="226"/>
      <c r="F12" s="225" t="s">
        <v>18</v>
      </c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1" t="s">
        <v>19</v>
      </c>
      <c r="AK12" s="221"/>
      <c r="AL12" s="221"/>
      <c r="AM12" s="221"/>
      <c r="AN12" s="221"/>
      <c r="AO12" s="221"/>
      <c r="AP12" s="222">
        <v>1</v>
      </c>
      <c r="AQ12" s="222"/>
      <c r="AR12" s="222"/>
      <c r="AS12" s="222"/>
      <c r="AT12" s="222"/>
      <c r="AU12" s="222"/>
      <c r="AV12" s="222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>
        <f>AP12*AW12</f>
        <v>0</v>
      </c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223"/>
      <c r="BS12" s="27"/>
    </row>
    <row r="13" spans="1:75" s="13" customFormat="1" ht="12" customHeight="1" x14ac:dyDescent="0.2">
      <c r="A13" s="9"/>
      <c r="B13" s="9"/>
      <c r="C13" s="9"/>
      <c r="D13" s="10"/>
      <c r="E13" s="11"/>
      <c r="F13" s="11"/>
      <c r="G13" s="4"/>
      <c r="H13" s="12"/>
      <c r="AP13" s="28"/>
      <c r="AQ13" s="28"/>
      <c r="AR13" s="28"/>
      <c r="AS13" s="28"/>
      <c r="AT13" s="28"/>
      <c r="AU13" s="28"/>
      <c r="AV13" s="28"/>
      <c r="BI13" s="84"/>
      <c r="BJ13" s="84"/>
      <c r="BK13" s="84"/>
      <c r="BL13" s="84"/>
      <c r="BM13" s="84"/>
    </row>
    <row r="14" spans="1:75" s="13" customFormat="1" ht="95.25" customHeight="1" x14ac:dyDescent="0.2">
      <c r="A14" s="226" t="s">
        <v>20</v>
      </c>
      <c r="B14" s="226"/>
      <c r="C14" s="226"/>
      <c r="D14" s="226"/>
      <c r="E14" s="226"/>
      <c r="F14" s="225" t="s">
        <v>21</v>
      </c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1"/>
      <c r="AK14" s="221"/>
      <c r="AL14" s="221"/>
      <c r="AM14" s="221"/>
      <c r="AN14" s="221"/>
      <c r="AO14" s="221"/>
      <c r="AP14" s="222"/>
      <c r="AQ14" s="222"/>
      <c r="AR14" s="222"/>
      <c r="AS14" s="222"/>
      <c r="AT14" s="222"/>
      <c r="AU14" s="222"/>
      <c r="AV14" s="222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</row>
    <row r="15" spans="1:75" s="13" customFormat="1" ht="15" customHeight="1" x14ac:dyDescent="0.2">
      <c r="A15" s="9"/>
      <c r="B15" s="9"/>
      <c r="C15" s="9"/>
      <c r="D15" s="10"/>
      <c r="E15" s="11"/>
      <c r="F15" s="233" t="s">
        <v>6</v>
      </c>
      <c r="G15" s="233"/>
      <c r="H15" s="30"/>
      <c r="I15" s="228" t="s">
        <v>22</v>
      </c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1" t="s">
        <v>23</v>
      </c>
      <c r="AK15" s="221"/>
      <c r="AL15" s="221"/>
      <c r="AM15" s="221"/>
      <c r="AN15" s="221"/>
      <c r="AO15" s="221"/>
      <c r="AP15" s="222">
        <v>56</v>
      </c>
      <c r="AQ15" s="222"/>
      <c r="AR15" s="222"/>
      <c r="AS15" s="222"/>
      <c r="AT15" s="222"/>
      <c r="AU15" s="222"/>
      <c r="AV15" s="222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>
        <f>AP15*AW15</f>
        <v>0</v>
      </c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</row>
    <row r="16" spans="1:75" s="13" customFormat="1" ht="12" customHeight="1" x14ac:dyDescent="0.2">
      <c r="A16" s="9"/>
      <c r="B16" s="9"/>
      <c r="C16" s="9"/>
      <c r="D16" s="10"/>
      <c r="E16" s="11"/>
      <c r="F16" s="11"/>
      <c r="G16" s="4"/>
      <c r="H16" s="12"/>
      <c r="AP16" s="28"/>
      <c r="AQ16" s="28"/>
      <c r="AR16" s="28"/>
      <c r="AS16" s="28"/>
      <c r="AT16" s="28"/>
      <c r="AU16" s="28"/>
      <c r="AV16" s="28"/>
      <c r="BI16" s="84"/>
      <c r="BJ16" s="84"/>
      <c r="BK16" s="84"/>
      <c r="BL16" s="84"/>
      <c r="BM16" s="84"/>
    </row>
    <row r="17" spans="1:70" s="13" customFormat="1" ht="103.5" customHeight="1" x14ac:dyDescent="0.2">
      <c r="A17" s="226" t="s">
        <v>24</v>
      </c>
      <c r="B17" s="226"/>
      <c r="C17" s="226"/>
      <c r="D17" s="226"/>
      <c r="E17" s="226"/>
      <c r="F17" s="225" t="s">
        <v>25</v>
      </c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1"/>
      <c r="AK17" s="221"/>
      <c r="AL17" s="221"/>
      <c r="AM17" s="221"/>
      <c r="AN17" s="221"/>
      <c r="AO17" s="221"/>
      <c r="AP17" s="222"/>
      <c r="AQ17" s="222"/>
      <c r="AR17" s="222"/>
      <c r="AS17" s="222"/>
      <c r="AT17" s="222"/>
      <c r="AU17" s="222"/>
      <c r="AV17" s="222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</row>
    <row r="18" spans="1:70" s="13" customFormat="1" ht="16.350000000000001" customHeight="1" x14ac:dyDescent="0.2">
      <c r="A18" s="9"/>
      <c r="B18" s="9"/>
      <c r="C18" s="9"/>
      <c r="D18" s="10"/>
      <c r="E18" s="11"/>
      <c r="F18" s="219" t="s">
        <v>6</v>
      </c>
      <c r="G18" s="219"/>
      <c r="H18" s="31"/>
      <c r="I18" s="220" t="s">
        <v>26</v>
      </c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6" t="s">
        <v>27</v>
      </c>
      <c r="AK18" s="226"/>
      <c r="AL18" s="226"/>
      <c r="AM18" s="226"/>
      <c r="AN18" s="226"/>
      <c r="AO18" s="226"/>
      <c r="AP18" s="229">
        <v>3</v>
      </c>
      <c r="AQ18" s="229"/>
      <c r="AR18" s="229"/>
      <c r="AS18" s="229"/>
      <c r="AT18" s="229"/>
      <c r="AU18" s="229"/>
      <c r="AV18" s="229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>
        <f>AP18*AW18</f>
        <v>0</v>
      </c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</row>
    <row r="19" spans="1:70" s="13" customFormat="1" ht="12" customHeight="1" x14ac:dyDescent="0.2">
      <c r="A19" s="9"/>
      <c r="B19" s="9"/>
      <c r="C19" s="9"/>
      <c r="D19" s="10"/>
      <c r="E19" s="11"/>
      <c r="F19" s="29"/>
      <c r="G19" s="29"/>
      <c r="H19" s="30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24"/>
      <c r="AK19" s="24"/>
      <c r="AL19" s="24"/>
      <c r="AM19" s="24"/>
      <c r="AN19" s="24"/>
      <c r="AO19" s="24"/>
      <c r="AP19" s="25"/>
      <c r="AQ19" s="25"/>
      <c r="AR19" s="25"/>
      <c r="AS19" s="25"/>
      <c r="AT19" s="25"/>
      <c r="AU19" s="25"/>
      <c r="AV19" s="25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85"/>
      <c r="BJ19" s="85"/>
      <c r="BK19" s="85"/>
      <c r="BL19" s="85"/>
      <c r="BM19" s="85"/>
      <c r="BN19" s="26"/>
      <c r="BO19" s="26"/>
      <c r="BP19" s="26"/>
      <c r="BQ19" s="26"/>
      <c r="BR19" s="26"/>
    </row>
    <row r="20" spans="1:70" s="13" customFormat="1" ht="52.5" customHeight="1" x14ac:dyDescent="0.2">
      <c r="A20" s="226" t="s">
        <v>28</v>
      </c>
      <c r="B20" s="226"/>
      <c r="C20" s="226"/>
      <c r="D20" s="226"/>
      <c r="E20" s="226"/>
      <c r="F20" s="227" t="s">
        <v>29</v>
      </c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1"/>
      <c r="AK20" s="221"/>
      <c r="AL20" s="221"/>
      <c r="AM20" s="221"/>
      <c r="AN20" s="221"/>
      <c r="AO20" s="221"/>
      <c r="AP20" s="222"/>
      <c r="AQ20" s="222"/>
      <c r="AR20" s="222"/>
      <c r="AS20" s="222"/>
      <c r="AT20" s="222"/>
      <c r="AU20" s="222"/>
      <c r="AV20" s="222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3"/>
      <c r="BN20" s="223"/>
      <c r="BO20" s="223"/>
      <c r="BP20" s="223"/>
      <c r="BQ20" s="223"/>
      <c r="BR20" s="223"/>
    </row>
    <row r="21" spans="1:70" s="13" customFormat="1" ht="51" customHeight="1" x14ac:dyDescent="0.2">
      <c r="A21" s="226"/>
      <c r="B21" s="226"/>
      <c r="C21" s="226"/>
      <c r="D21" s="226"/>
      <c r="E21" s="226"/>
      <c r="F21" s="227" t="s">
        <v>30</v>
      </c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1" t="s">
        <v>31</v>
      </c>
      <c r="AK21" s="221"/>
      <c r="AL21" s="221"/>
      <c r="AM21" s="221"/>
      <c r="AN21" s="221"/>
      <c r="AO21" s="221"/>
      <c r="AP21" s="222">
        <v>53</v>
      </c>
      <c r="AQ21" s="222"/>
      <c r="AR21" s="222"/>
      <c r="AS21" s="222"/>
      <c r="AT21" s="222"/>
      <c r="AU21" s="222"/>
      <c r="AV21" s="222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>
        <f>AP21*AW21</f>
        <v>0</v>
      </c>
      <c r="BH21" s="223"/>
      <c r="BI21" s="223"/>
      <c r="BJ21" s="223"/>
      <c r="BK21" s="223"/>
      <c r="BL21" s="223"/>
      <c r="BM21" s="223"/>
      <c r="BN21" s="223"/>
      <c r="BO21" s="223"/>
      <c r="BP21" s="223"/>
      <c r="BQ21" s="223"/>
      <c r="BR21" s="223"/>
    </row>
    <row r="22" spans="1:70" s="13" customFormat="1" ht="12" customHeight="1" x14ac:dyDescent="0.2">
      <c r="A22" s="9"/>
      <c r="B22" s="9"/>
      <c r="C22" s="9"/>
      <c r="D22" s="10"/>
      <c r="E22" s="11"/>
      <c r="F22" s="29"/>
      <c r="G22" s="29"/>
      <c r="H22" s="30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24"/>
      <c r="AK22" s="24"/>
      <c r="AL22" s="24"/>
      <c r="AM22" s="24"/>
      <c r="AN22" s="24"/>
      <c r="AO22" s="24"/>
      <c r="AP22" s="25"/>
      <c r="AQ22" s="25"/>
      <c r="AR22" s="25"/>
      <c r="AS22" s="25"/>
      <c r="AT22" s="25"/>
      <c r="AU22" s="25"/>
      <c r="AV22" s="25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85"/>
      <c r="BJ22" s="85"/>
      <c r="BK22" s="85"/>
      <c r="BL22" s="85"/>
      <c r="BM22" s="85"/>
      <c r="BN22" s="26"/>
      <c r="BO22" s="26"/>
      <c r="BP22" s="26"/>
      <c r="BQ22" s="26"/>
      <c r="BR22" s="26"/>
    </row>
    <row r="23" spans="1:70" s="13" customFormat="1" ht="91.5" customHeight="1" x14ac:dyDescent="0.2">
      <c r="A23" s="226" t="s">
        <v>32</v>
      </c>
      <c r="B23" s="226"/>
      <c r="C23" s="226"/>
      <c r="D23" s="226"/>
      <c r="E23" s="226"/>
      <c r="F23" s="225" t="s">
        <v>33</v>
      </c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1" t="s">
        <v>31</v>
      </c>
      <c r="AK23" s="221"/>
      <c r="AL23" s="221"/>
      <c r="AM23" s="221"/>
      <c r="AN23" s="221"/>
      <c r="AO23" s="221"/>
      <c r="AP23" s="222">
        <v>10</v>
      </c>
      <c r="AQ23" s="222"/>
      <c r="AR23" s="222"/>
      <c r="AS23" s="222"/>
      <c r="AT23" s="222"/>
      <c r="AU23" s="222"/>
      <c r="AV23" s="222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>
        <f>AP23*AW23</f>
        <v>0</v>
      </c>
      <c r="BH23" s="223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</row>
    <row r="24" spans="1:70" s="13" customFormat="1" ht="12" customHeight="1" x14ac:dyDescent="0.2">
      <c r="A24" s="9"/>
      <c r="B24" s="9"/>
      <c r="C24" s="9"/>
      <c r="D24" s="10"/>
      <c r="E24" s="11"/>
      <c r="F24" s="29"/>
      <c r="G24" s="29"/>
      <c r="H24" s="30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24"/>
      <c r="AK24" s="24"/>
      <c r="AL24" s="24"/>
      <c r="AM24" s="24"/>
      <c r="AN24" s="24"/>
      <c r="AO24" s="24"/>
      <c r="AP24" s="25"/>
      <c r="AQ24" s="25"/>
      <c r="AR24" s="25"/>
      <c r="AS24" s="25"/>
      <c r="AT24" s="25"/>
      <c r="AU24" s="25"/>
      <c r="AV24" s="25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85"/>
      <c r="BJ24" s="85"/>
      <c r="BK24" s="85"/>
      <c r="BL24" s="85"/>
      <c r="BM24" s="85"/>
      <c r="BN24" s="26"/>
      <c r="BO24" s="26"/>
      <c r="BP24" s="26"/>
      <c r="BQ24" s="26"/>
      <c r="BR24" s="26"/>
    </row>
    <row r="25" spans="1:70" s="13" customFormat="1" ht="102" customHeight="1" x14ac:dyDescent="0.2">
      <c r="A25" s="226" t="s">
        <v>34</v>
      </c>
      <c r="B25" s="226"/>
      <c r="C25" s="226"/>
      <c r="D25" s="226"/>
      <c r="E25" s="226"/>
      <c r="F25" s="227" t="s">
        <v>35</v>
      </c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1" t="s">
        <v>31</v>
      </c>
      <c r="AK25" s="221"/>
      <c r="AL25" s="221"/>
      <c r="AM25" s="221"/>
      <c r="AN25" s="221"/>
      <c r="AO25" s="221"/>
      <c r="AP25" s="222">
        <v>28</v>
      </c>
      <c r="AQ25" s="222"/>
      <c r="AR25" s="222"/>
      <c r="AS25" s="222"/>
      <c r="AT25" s="222"/>
      <c r="AU25" s="222"/>
      <c r="AV25" s="222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>
        <f>AP25*AW25</f>
        <v>0</v>
      </c>
      <c r="BH25" s="223"/>
      <c r="BI25" s="223"/>
      <c r="BJ25" s="223"/>
      <c r="BK25" s="223"/>
      <c r="BL25" s="223"/>
      <c r="BM25" s="223"/>
      <c r="BN25" s="223"/>
      <c r="BO25" s="223"/>
      <c r="BP25" s="223"/>
      <c r="BQ25" s="223"/>
      <c r="BR25" s="223"/>
    </row>
    <row r="26" spans="1:70" s="13" customFormat="1" ht="12" customHeight="1" x14ac:dyDescent="0.2">
      <c r="A26" s="9"/>
      <c r="B26" s="9"/>
      <c r="C26" s="9"/>
      <c r="D26" s="10"/>
      <c r="E26" s="11"/>
      <c r="F26" s="29"/>
      <c r="G26" s="29"/>
      <c r="H26" s="30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24"/>
      <c r="AK26" s="24"/>
      <c r="AL26" s="24"/>
      <c r="AM26" s="24"/>
      <c r="AN26" s="24"/>
      <c r="AO26" s="24"/>
      <c r="AP26" s="25"/>
      <c r="AQ26" s="25"/>
      <c r="AR26" s="25"/>
      <c r="AS26" s="25"/>
      <c r="AT26" s="25"/>
      <c r="AU26" s="25"/>
      <c r="AV26" s="25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85"/>
      <c r="BJ26" s="85"/>
      <c r="BK26" s="85"/>
      <c r="BL26" s="85"/>
      <c r="BM26" s="85"/>
      <c r="BN26" s="26"/>
      <c r="BO26" s="26"/>
      <c r="BP26" s="26"/>
      <c r="BQ26" s="26"/>
      <c r="BR26" s="26"/>
    </row>
    <row r="27" spans="1:70" s="13" customFormat="1" ht="38.25" customHeight="1" x14ac:dyDescent="0.2">
      <c r="A27" s="226" t="s">
        <v>36</v>
      </c>
      <c r="B27" s="226"/>
      <c r="C27" s="226"/>
      <c r="D27" s="226"/>
      <c r="E27" s="226"/>
      <c r="F27" s="227" t="s">
        <v>37</v>
      </c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BI27" s="84"/>
      <c r="BJ27" s="84"/>
      <c r="BK27" s="84"/>
      <c r="BL27" s="84"/>
      <c r="BM27" s="84"/>
    </row>
    <row r="28" spans="1:70" s="13" customFormat="1" ht="50.25" customHeight="1" x14ac:dyDescent="0.2">
      <c r="A28" s="226"/>
      <c r="B28" s="226"/>
      <c r="C28" s="226"/>
      <c r="D28" s="226"/>
      <c r="E28" s="226"/>
      <c r="F28" s="227" t="s">
        <v>38</v>
      </c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1"/>
      <c r="AK28" s="221"/>
      <c r="AL28" s="221"/>
      <c r="AM28" s="221"/>
      <c r="AN28" s="221"/>
      <c r="AO28" s="221"/>
      <c r="AP28" s="222"/>
      <c r="AQ28" s="222"/>
      <c r="AR28" s="222"/>
      <c r="AS28" s="222"/>
      <c r="AT28" s="222"/>
      <c r="AU28" s="222"/>
      <c r="AV28" s="222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223"/>
    </row>
    <row r="29" spans="1:70" s="13" customFormat="1" ht="12" customHeight="1" x14ac:dyDescent="0.2">
      <c r="A29" s="9"/>
      <c r="B29" s="9"/>
      <c r="C29" s="9"/>
      <c r="D29" s="10"/>
      <c r="E29" s="11"/>
      <c r="F29" s="219" t="s">
        <v>6</v>
      </c>
      <c r="G29" s="219"/>
      <c r="H29" s="31"/>
      <c r="I29" s="220" t="s">
        <v>39</v>
      </c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1" t="s">
        <v>31</v>
      </c>
      <c r="AK29" s="221"/>
      <c r="AL29" s="221"/>
      <c r="AM29" s="221"/>
      <c r="AN29" s="221"/>
      <c r="AO29" s="221"/>
      <c r="AP29" s="222">
        <v>131.44</v>
      </c>
      <c r="AQ29" s="222"/>
      <c r="AR29" s="222"/>
      <c r="AS29" s="222"/>
      <c r="AT29" s="222"/>
      <c r="AU29" s="222"/>
      <c r="AV29" s="222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>
        <f>AP29*AW29</f>
        <v>0</v>
      </c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</row>
    <row r="30" spans="1:70" s="13" customFormat="1" ht="12" customHeight="1" x14ac:dyDescent="0.2">
      <c r="A30" s="9"/>
      <c r="B30" s="9"/>
      <c r="C30" s="9"/>
      <c r="D30" s="10"/>
      <c r="E30" s="11"/>
      <c r="F30" s="219" t="s">
        <v>7</v>
      </c>
      <c r="G30" s="219"/>
      <c r="H30" s="31"/>
      <c r="I30" s="220" t="s">
        <v>40</v>
      </c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1" t="s">
        <v>31</v>
      </c>
      <c r="AK30" s="221"/>
      <c r="AL30" s="221"/>
      <c r="AM30" s="221"/>
      <c r="AN30" s="221"/>
      <c r="AO30" s="221"/>
      <c r="AP30" s="222">
        <v>80</v>
      </c>
      <c r="AQ30" s="222"/>
      <c r="AR30" s="222"/>
      <c r="AS30" s="222"/>
      <c r="AT30" s="222"/>
      <c r="AU30" s="222"/>
      <c r="AV30" s="222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>
        <f>AP30*AW30</f>
        <v>0</v>
      </c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</row>
    <row r="31" spans="1:70" s="13" customFormat="1" ht="12" customHeight="1" x14ac:dyDescent="0.2">
      <c r="A31" s="9"/>
      <c r="B31" s="9"/>
      <c r="C31" s="9"/>
      <c r="D31" s="10"/>
      <c r="E31" s="11"/>
      <c r="F31" s="11"/>
      <c r="G31" s="4"/>
      <c r="H31" s="12"/>
      <c r="BI31" s="84"/>
      <c r="BJ31" s="84"/>
      <c r="BK31" s="84"/>
      <c r="BL31" s="84"/>
      <c r="BM31" s="84"/>
    </row>
    <row r="32" spans="1:70" s="13" customFormat="1" ht="63.75" customHeight="1" x14ac:dyDescent="0.2">
      <c r="A32" s="226" t="s">
        <v>41</v>
      </c>
      <c r="B32" s="226"/>
      <c r="C32" s="226"/>
      <c r="D32" s="226"/>
      <c r="E32" s="226"/>
      <c r="F32" s="227" t="s">
        <v>42</v>
      </c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1" t="s">
        <v>31</v>
      </c>
      <c r="AK32" s="221"/>
      <c r="AL32" s="221"/>
      <c r="AM32" s="221"/>
      <c r="AN32" s="221"/>
      <c r="AO32" s="221"/>
      <c r="AP32" s="222">
        <v>5</v>
      </c>
      <c r="AQ32" s="222"/>
      <c r="AR32" s="222"/>
      <c r="AS32" s="222"/>
      <c r="AT32" s="222"/>
      <c r="AU32" s="222"/>
      <c r="AV32" s="222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>
        <f>AP32*AW32</f>
        <v>0</v>
      </c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</row>
    <row r="33" spans="1:70" s="13" customFormat="1" ht="12" customHeight="1" x14ac:dyDescent="0.2">
      <c r="A33" s="9"/>
      <c r="B33" s="9"/>
      <c r="C33" s="9"/>
      <c r="D33" s="10"/>
      <c r="E33" s="11"/>
      <c r="F33" s="11"/>
      <c r="G33" s="4"/>
      <c r="H33" s="12"/>
      <c r="BI33" s="84"/>
      <c r="BJ33" s="84"/>
      <c r="BK33" s="84"/>
      <c r="BL33" s="84"/>
      <c r="BM33" s="84"/>
    </row>
    <row r="34" spans="1:70" s="13" customFormat="1" ht="17.25" customHeight="1" x14ac:dyDescent="0.2">
      <c r="A34" s="199" t="s">
        <v>43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224">
        <f>SUM(BG12:BG32)</f>
        <v>0</v>
      </c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</row>
    <row r="35" spans="1:70" s="13" customFormat="1" ht="12" customHeight="1" x14ac:dyDescent="0.2">
      <c r="A35" s="9"/>
      <c r="B35" s="9"/>
      <c r="C35" s="9"/>
      <c r="D35" s="10"/>
      <c r="E35" s="11"/>
      <c r="F35" s="11"/>
      <c r="G35" s="4"/>
      <c r="H35" s="12"/>
      <c r="BI35" s="84"/>
      <c r="BJ35" s="84"/>
      <c r="BK35" s="84"/>
      <c r="BL35" s="84"/>
      <c r="BM35" s="84"/>
    </row>
    <row r="36" spans="1:70" s="13" customFormat="1" ht="12" customHeight="1" x14ac:dyDescent="0.2">
      <c r="A36" s="199" t="s">
        <v>206</v>
      </c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09"/>
      <c r="BI36" s="84"/>
      <c r="BJ36" s="84"/>
      <c r="BK36" s="84"/>
      <c r="BL36" s="84"/>
      <c r="BM36" s="84"/>
    </row>
    <row r="37" spans="1:70" s="13" customFormat="1" ht="12" customHeight="1" x14ac:dyDescent="0.2">
      <c r="A37" s="9"/>
      <c r="B37" s="9"/>
      <c r="C37" s="9"/>
      <c r="D37" s="10"/>
      <c r="E37" s="11"/>
      <c r="F37" s="11"/>
      <c r="G37" s="4"/>
      <c r="H37" s="12"/>
      <c r="BI37" s="84"/>
      <c r="BJ37" s="84"/>
      <c r="BK37" s="84"/>
      <c r="BL37" s="84"/>
      <c r="BM37" s="84"/>
    </row>
    <row r="38" spans="1:70" s="13" customFormat="1" ht="79.5" customHeight="1" x14ac:dyDescent="0.2">
      <c r="A38" s="226" t="s">
        <v>44</v>
      </c>
      <c r="B38" s="226"/>
      <c r="C38" s="226"/>
      <c r="D38" s="226"/>
      <c r="E38" s="226"/>
      <c r="F38" s="227" t="s">
        <v>45</v>
      </c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1" t="s">
        <v>46</v>
      </c>
      <c r="AK38" s="221"/>
      <c r="AL38" s="221"/>
      <c r="AM38" s="221"/>
      <c r="AN38" s="221"/>
      <c r="AO38" s="221"/>
      <c r="AP38" s="222">
        <v>32</v>
      </c>
      <c r="AQ38" s="222"/>
      <c r="AR38" s="222"/>
      <c r="AS38" s="222"/>
      <c r="AT38" s="222"/>
      <c r="AU38" s="222"/>
      <c r="AV38" s="222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>
        <f>AP38*AW38</f>
        <v>0</v>
      </c>
      <c r="BH38" s="223"/>
      <c r="BI38" s="223"/>
      <c r="BJ38" s="223"/>
      <c r="BK38" s="223"/>
      <c r="BL38" s="223"/>
      <c r="BM38" s="223"/>
      <c r="BN38" s="223"/>
      <c r="BO38" s="223"/>
      <c r="BP38" s="223"/>
      <c r="BQ38" s="223"/>
      <c r="BR38" s="223"/>
    </row>
    <row r="39" spans="1:70" s="13" customFormat="1" ht="12" customHeight="1" x14ac:dyDescent="0.2">
      <c r="A39" s="9"/>
      <c r="B39" s="9"/>
      <c r="C39" s="9"/>
      <c r="D39" s="10"/>
      <c r="E39" s="11"/>
      <c r="F39" s="11"/>
      <c r="G39" s="4"/>
      <c r="H39" s="12"/>
      <c r="BI39" s="84"/>
      <c r="BJ39" s="84"/>
      <c r="BK39" s="84"/>
      <c r="BL39" s="84"/>
      <c r="BM39" s="84"/>
    </row>
    <row r="40" spans="1:70" s="13" customFormat="1" ht="54.75" customHeight="1" x14ac:dyDescent="0.2">
      <c r="A40" s="226" t="s">
        <v>47</v>
      </c>
      <c r="B40" s="226"/>
      <c r="C40" s="226"/>
      <c r="D40" s="226"/>
      <c r="E40" s="226"/>
      <c r="F40" s="227" t="s">
        <v>48</v>
      </c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BI40" s="84"/>
      <c r="BJ40" s="84"/>
      <c r="BK40" s="84"/>
      <c r="BL40" s="84"/>
      <c r="BM40" s="84"/>
    </row>
    <row r="41" spans="1:70" s="13" customFormat="1" ht="42.75" customHeight="1" x14ac:dyDescent="0.2">
      <c r="A41" s="9"/>
      <c r="B41" s="9"/>
      <c r="C41" s="9"/>
      <c r="D41" s="10"/>
      <c r="E41" s="11"/>
      <c r="F41" s="220" t="s">
        <v>49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1" t="s">
        <v>46</v>
      </c>
      <c r="AK41" s="221"/>
      <c r="AL41" s="221"/>
      <c r="AM41" s="221"/>
      <c r="AN41" s="221"/>
      <c r="AO41" s="221"/>
      <c r="AP41" s="222">
        <v>20</v>
      </c>
      <c r="AQ41" s="222"/>
      <c r="AR41" s="222"/>
      <c r="AS41" s="222"/>
      <c r="AT41" s="222"/>
      <c r="AU41" s="222"/>
      <c r="AV41" s="222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>
        <f>AP41*AW41</f>
        <v>0</v>
      </c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</row>
    <row r="42" spans="1:70" s="13" customFormat="1" ht="12" customHeight="1" x14ac:dyDescent="0.2">
      <c r="A42" s="9"/>
      <c r="B42" s="9"/>
      <c r="C42" s="9"/>
      <c r="D42" s="10"/>
      <c r="E42" s="11"/>
      <c r="F42" s="11"/>
      <c r="G42" s="4"/>
      <c r="H42" s="12"/>
      <c r="BI42" s="84"/>
      <c r="BJ42" s="84"/>
      <c r="BK42" s="84"/>
      <c r="BL42" s="84"/>
      <c r="BM42" s="84"/>
    </row>
    <row r="43" spans="1:70" s="13" customFormat="1" ht="16.5" customHeight="1" x14ac:dyDescent="0.2">
      <c r="A43" s="199" t="s">
        <v>50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217">
        <f>BG41+BG38</f>
        <v>0</v>
      </c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</row>
    <row r="44" spans="1:70" s="13" customFormat="1" ht="12" customHeight="1" x14ac:dyDescent="0.2">
      <c r="A44" s="9"/>
      <c r="B44" s="9"/>
      <c r="C44" s="9"/>
      <c r="D44" s="10"/>
      <c r="E44" s="11"/>
      <c r="F44" s="11"/>
      <c r="G44" s="4"/>
      <c r="H44" s="12"/>
      <c r="BI44" s="84"/>
      <c r="BJ44" s="84"/>
      <c r="BK44" s="84"/>
      <c r="BL44" s="84"/>
      <c r="BM44" s="84"/>
    </row>
    <row r="45" spans="1:70" s="13" customFormat="1" ht="12" customHeight="1" x14ac:dyDescent="0.2">
      <c r="A45" s="9"/>
      <c r="B45" s="9"/>
      <c r="C45" s="9"/>
      <c r="D45" s="10"/>
      <c r="E45" s="11"/>
      <c r="F45" s="11"/>
      <c r="G45" s="4"/>
      <c r="H45" s="12"/>
      <c r="BI45" s="84"/>
      <c r="BJ45" s="84"/>
      <c r="BK45" s="84"/>
      <c r="BL45" s="84"/>
      <c r="BM45" s="84"/>
    </row>
    <row r="46" spans="1:70" s="13" customFormat="1" ht="12" customHeight="1" x14ac:dyDescent="0.2">
      <c r="A46" s="199" t="s">
        <v>51</v>
      </c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BI46" s="84"/>
      <c r="BJ46" s="84"/>
      <c r="BK46" s="84"/>
      <c r="BL46" s="84"/>
      <c r="BM46" s="84"/>
    </row>
    <row r="47" spans="1:70" s="13" customFormat="1" ht="12" customHeight="1" x14ac:dyDescent="0.2">
      <c r="A47" s="9"/>
      <c r="B47" s="9"/>
      <c r="C47" s="9"/>
      <c r="D47" s="10"/>
      <c r="E47" s="11"/>
      <c r="F47" s="11"/>
      <c r="G47" s="4"/>
      <c r="H47" s="12"/>
      <c r="BI47" s="84"/>
      <c r="BJ47" s="84"/>
      <c r="BK47" s="84"/>
      <c r="BL47" s="84"/>
      <c r="BM47" s="84"/>
    </row>
    <row r="48" spans="1:70" s="13" customFormat="1" ht="142.5" customHeight="1" x14ac:dyDescent="0.2">
      <c r="A48" s="226" t="s">
        <v>52</v>
      </c>
      <c r="B48" s="226"/>
      <c r="C48" s="226"/>
      <c r="D48" s="226"/>
      <c r="E48" s="226"/>
      <c r="F48" s="227" t="s">
        <v>53</v>
      </c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1" t="s">
        <v>46</v>
      </c>
      <c r="AK48" s="221"/>
      <c r="AL48" s="221"/>
      <c r="AM48" s="221"/>
      <c r="AN48" s="221"/>
      <c r="AO48" s="221"/>
      <c r="AP48" s="222">
        <v>11</v>
      </c>
      <c r="AQ48" s="222"/>
      <c r="AR48" s="222"/>
      <c r="AS48" s="222"/>
      <c r="AT48" s="222"/>
      <c r="AU48" s="222"/>
      <c r="AV48" s="222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>
        <f>AP48*AW48</f>
        <v>0</v>
      </c>
      <c r="BH48" s="223"/>
      <c r="BI48" s="223"/>
      <c r="BJ48" s="223"/>
      <c r="BK48" s="223"/>
      <c r="BL48" s="223"/>
      <c r="BM48" s="223"/>
      <c r="BN48" s="223"/>
      <c r="BO48" s="223"/>
      <c r="BP48" s="223"/>
      <c r="BQ48" s="223"/>
      <c r="BR48" s="223"/>
    </row>
    <row r="49" spans="1:70" s="13" customFormat="1" ht="12" customHeight="1" x14ac:dyDescent="0.2">
      <c r="A49" s="9"/>
      <c r="B49" s="9"/>
      <c r="C49" s="9"/>
      <c r="D49" s="10"/>
      <c r="E49" s="11"/>
      <c r="F49" s="11"/>
      <c r="G49" s="4"/>
      <c r="H49" s="12"/>
      <c r="BI49" s="84"/>
      <c r="BJ49" s="84"/>
      <c r="BK49" s="84"/>
      <c r="BL49" s="84"/>
      <c r="BM49" s="84"/>
    </row>
    <row r="50" spans="1:70" s="13" customFormat="1" ht="24.6" customHeight="1" x14ac:dyDescent="0.2">
      <c r="A50" s="199" t="s">
        <v>54</v>
      </c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217">
        <f>BG48</f>
        <v>0</v>
      </c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</row>
    <row r="51" spans="1:70" s="13" customFormat="1" ht="12" customHeight="1" x14ac:dyDescent="0.2">
      <c r="A51" s="9"/>
      <c r="B51" s="9"/>
      <c r="C51" s="9"/>
      <c r="D51" s="10"/>
      <c r="E51" s="11"/>
      <c r="F51" s="11"/>
      <c r="G51" s="4"/>
      <c r="H51" s="12"/>
      <c r="BI51" s="84"/>
      <c r="BJ51" s="84"/>
      <c r="BK51" s="84"/>
      <c r="BL51" s="84"/>
      <c r="BM51" s="84"/>
    </row>
    <row r="52" spans="1:70" s="13" customFormat="1" ht="12" customHeight="1" x14ac:dyDescent="0.2">
      <c r="A52" s="9"/>
      <c r="B52" s="9"/>
      <c r="C52" s="9"/>
      <c r="D52" s="10"/>
      <c r="E52" s="11"/>
      <c r="F52" s="11"/>
      <c r="G52" s="4"/>
      <c r="H52" s="12"/>
      <c r="BI52" s="84"/>
      <c r="BJ52" s="84"/>
      <c r="BK52" s="84"/>
      <c r="BL52" s="84"/>
      <c r="BM52" s="84"/>
    </row>
    <row r="53" spans="1:70" s="13" customFormat="1" ht="12" customHeight="1" x14ac:dyDescent="0.2">
      <c r="A53" s="199" t="s">
        <v>55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BI53" s="84"/>
      <c r="BJ53" s="84"/>
      <c r="BK53" s="84"/>
      <c r="BL53" s="84"/>
      <c r="BM53" s="84"/>
    </row>
    <row r="54" spans="1:70" s="13" customFormat="1" ht="12" customHeight="1" x14ac:dyDescent="0.2">
      <c r="A54" s="9"/>
      <c r="B54" s="9"/>
      <c r="C54" s="9"/>
      <c r="D54" s="10"/>
      <c r="E54" s="11"/>
      <c r="F54" s="11"/>
      <c r="G54" s="4"/>
      <c r="H54" s="12"/>
      <c r="BI54" s="84"/>
      <c r="BJ54" s="84"/>
      <c r="BK54" s="84"/>
      <c r="BL54" s="84"/>
      <c r="BM54" s="84"/>
    </row>
    <row r="55" spans="1:70" s="13" customFormat="1" ht="24.75" customHeight="1" x14ac:dyDescent="0.2">
      <c r="A55" s="226" t="s">
        <v>56</v>
      </c>
      <c r="B55" s="226"/>
      <c r="C55" s="226"/>
      <c r="D55" s="226"/>
      <c r="E55" s="226"/>
      <c r="F55" s="225" t="s">
        <v>57</v>
      </c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5"/>
      <c r="AH55" s="225"/>
      <c r="AI55" s="225"/>
      <c r="AJ55" s="221"/>
      <c r="AK55" s="221"/>
      <c r="AL55" s="221"/>
      <c r="AM55" s="221"/>
      <c r="AN55" s="221"/>
      <c r="AO55" s="221"/>
      <c r="AP55" s="222"/>
      <c r="AQ55" s="222"/>
      <c r="AR55" s="222"/>
      <c r="AS55" s="222"/>
      <c r="AT55" s="222"/>
      <c r="AU55" s="222"/>
      <c r="AV55" s="222"/>
      <c r="AW55" s="223"/>
      <c r="AX55" s="223"/>
      <c r="AY55" s="223"/>
      <c r="AZ55" s="223"/>
      <c r="BA55" s="223"/>
      <c r="BB55" s="223"/>
      <c r="BC55" s="223"/>
      <c r="BD55" s="223"/>
      <c r="BE55" s="223"/>
      <c r="BF55" s="223"/>
      <c r="BG55" s="223"/>
      <c r="BH55" s="223"/>
      <c r="BI55" s="223"/>
      <c r="BJ55" s="223"/>
      <c r="BK55" s="223"/>
      <c r="BL55" s="223"/>
      <c r="BM55" s="223"/>
      <c r="BN55" s="223"/>
      <c r="BO55" s="223"/>
      <c r="BP55" s="223"/>
      <c r="BQ55" s="223"/>
      <c r="BR55" s="223"/>
    </row>
    <row r="56" spans="1:70" s="13" customFormat="1" ht="12.75" x14ac:dyDescent="0.2">
      <c r="A56" s="9"/>
      <c r="B56" s="9"/>
      <c r="C56" s="9"/>
      <c r="D56" s="10"/>
      <c r="E56" s="11"/>
      <c r="F56" s="219" t="s">
        <v>6</v>
      </c>
      <c r="G56" s="219"/>
      <c r="H56" s="30"/>
      <c r="I56" s="228" t="s">
        <v>58</v>
      </c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1" t="s">
        <v>59</v>
      </c>
      <c r="AK56" s="221"/>
      <c r="AL56" s="221"/>
      <c r="AM56" s="221"/>
      <c r="AN56" s="221"/>
      <c r="AO56" s="221"/>
      <c r="AP56" s="222">
        <v>350</v>
      </c>
      <c r="AQ56" s="222"/>
      <c r="AR56" s="222"/>
      <c r="AS56" s="222"/>
      <c r="AT56" s="222"/>
      <c r="AU56" s="222"/>
      <c r="AV56" s="222"/>
      <c r="AW56" s="223"/>
      <c r="AX56" s="223"/>
      <c r="AY56" s="223"/>
      <c r="AZ56" s="223"/>
      <c r="BA56" s="223"/>
      <c r="BB56" s="223"/>
      <c r="BC56" s="223"/>
      <c r="BD56" s="223"/>
      <c r="BE56" s="223"/>
      <c r="BF56" s="223"/>
      <c r="BG56" s="223">
        <f>AP56*AW56</f>
        <v>0</v>
      </c>
      <c r="BH56" s="223"/>
      <c r="BI56" s="223"/>
      <c r="BJ56" s="223"/>
      <c r="BK56" s="223"/>
      <c r="BL56" s="223"/>
      <c r="BM56" s="223"/>
      <c r="BN56" s="223"/>
      <c r="BO56" s="223"/>
      <c r="BP56" s="223"/>
      <c r="BQ56" s="223"/>
      <c r="BR56" s="223"/>
    </row>
    <row r="57" spans="1:70" s="13" customFormat="1" ht="12" customHeight="1" x14ac:dyDescent="0.2">
      <c r="A57" s="9"/>
      <c r="B57" s="9"/>
      <c r="C57" s="9"/>
      <c r="D57" s="10"/>
      <c r="E57" s="11"/>
      <c r="F57" s="11"/>
      <c r="G57" s="4"/>
      <c r="H57" s="12"/>
      <c r="BI57" s="84"/>
      <c r="BJ57" s="84"/>
      <c r="BK57" s="84"/>
      <c r="BL57" s="84"/>
      <c r="BM57" s="84"/>
    </row>
    <row r="58" spans="1:70" s="13" customFormat="1" ht="12" customHeight="1" x14ac:dyDescent="0.2">
      <c r="A58" s="199" t="s">
        <v>60</v>
      </c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199"/>
      <c r="AU58" s="199"/>
      <c r="AV58" s="199"/>
      <c r="AW58" s="199"/>
      <c r="AX58" s="199"/>
      <c r="AY58" s="199"/>
      <c r="AZ58" s="199"/>
      <c r="BA58" s="199"/>
      <c r="BB58" s="199"/>
      <c r="BC58" s="199"/>
      <c r="BD58" s="199"/>
      <c r="BE58" s="199"/>
      <c r="BF58" s="199"/>
      <c r="BG58" s="224">
        <f>SUM(BG56:BR56)</f>
        <v>0</v>
      </c>
      <c r="BH58" s="224"/>
      <c r="BI58" s="224"/>
      <c r="BJ58" s="224"/>
      <c r="BK58" s="224"/>
      <c r="BL58" s="224"/>
      <c r="BM58" s="224"/>
      <c r="BN58" s="224"/>
      <c r="BO58" s="224"/>
      <c r="BP58" s="224"/>
      <c r="BQ58" s="224"/>
      <c r="BR58" s="224"/>
    </row>
    <row r="59" spans="1:70" s="13" customFormat="1" ht="12" customHeight="1" x14ac:dyDescent="0.2">
      <c r="A59" s="9"/>
      <c r="B59" s="9"/>
      <c r="C59" s="9"/>
      <c r="D59" s="10"/>
      <c r="E59" s="11"/>
      <c r="F59" s="11"/>
      <c r="G59" s="4"/>
      <c r="H59" s="12"/>
      <c r="BI59" s="84"/>
      <c r="BJ59" s="84"/>
      <c r="BK59" s="84"/>
      <c r="BL59" s="84"/>
      <c r="BM59" s="84"/>
    </row>
    <row r="60" spans="1:70" s="13" customFormat="1" ht="12" customHeight="1" x14ac:dyDescent="0.2">
      <c r="A60" s="9"/>
      <c r="B60" s="9"/>
      <c r="C60" s="9"/>
      <c r="D60" s="10"/>
      <c r="E60" s="11"/>
      <c r="F60" s="11"/>
      <c r="G60" s="4"/>
      <c r="H60" s="12"/>
      <c r="BI60" s="84"/>
      <c r="BJ60" s="84"/>
      <c r="BK60" s="84"/>
      <c r="BL60" s="84"/>
      <c r="BM60" s="84"/>
    </row>
    <row r="61" spans="1:70" s="13" customFormat="1" ht="12" customHeight="1" x14ac:dyDescent="0.2">
      <c r="A61" s="199" t="s">
        <v>61</v>
      </c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BI61" s="84"/>
      <c r="BJ61" s="84"/>
      <c r="BK61" s="84"/>
      <c r="BL61" s="84"/>
      <c r="BM61" s="84"/>
    </row>
    <row r="62" spans="1:70" s="13" customFormat="1" ht="12" customHeight="1" x14ac:dyDescent="0.2">
      <c r="A62" s="9"/>
      <c r="B62" s="9"/>
      <c r="C62" s="9"/>
      <c r="D62" s="10"/>
      <c r="E62" s="11"/>
      <c r="F62" s="11"/>
      <c r="G62" s="4"/>
      <c r="H62" s="12"/>
      <c r="BI62" s="84"/>
      <c r="BJ62" s="84"/>
      <c r="BK62" s="84"/>
      <c r="BL62" s="84"/>
      <c r="BM62" s="84"/>
    </row>
    <row r="63" spans="1:70" s="13" customFormat="1" ht="129.75" customHeight="1" x14ac:dyDescent="0.2">
      <c r="A63" s="226" t="s">
        <v>62</v>
      </c>
      <c r="B63" s="226"/>
      <c r="C63" s="226"/>
      <c r="D63" s="226"/>
      <c r="E63" s="226"/>
      <c r="F63" s="227" t="s">
        <v>63</v>
      </c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BI63" s="84"/>
      <c r="BJ63" s="84"/>
      <c r="BK63" s="84"/>
      <c r="BL63" s="84"/>
      <c r="BM63" s="84"/>
    </row>
    <row r="64" spans="1:70" s="13" customFormat="1" ht="39" customHeight="1" x14ac:dyDescent="0.2">
      <c r="A64" s="9"/>
      <c r="B64" s="9"/>
      <c r="C64" s="9"/>
      <c r="D64" s="10"/>
      <c r="E64" s="11"/>
      <c r="F64" s="227" t="s">
        <v>64</v>
      </c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1" t="s">
        <v>31</v>
      </c>
      <c r="AK64" s="221"/>
      <c r="AL64" s="221"/>
      <c r="AM64" s="221"/>
      <c r="AN64" s="221"/>
      <c r="AO64" s="221"/>
      <c r="AP64" s="222">
        <v>250</v>
      </c>
      <c r="AQ64" s="222"/>
      <c r="AR64" s="222"/>
      <c r="AS64" s="222"/>
      <c r="AT64" s="222"/>
      <c r="AU64" s="222"/>
      <c r="AV64" s="222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>
        <f>AP64*AW64</f>
        <v>0</v>
      </c>
      <c r="BH64" s="223"/>
      <c r="BI64" s="223"/>
      <c r="BJ64" s="223"/>
      <c r="BK64" s="223"/>
      <c r="BL64" s="223"/>
      <c r="BM64" s="223"/>
      <c r="BN64" s="223"/>
      <c r="BO64" s="223"/>
      <c r="BP64" s="223"/>
      <c r="BQ64" s="223"/>
      <c r="BR64" s="223"/>
    </row>
    <row r="65" spans="1:70" s="13" customFormat="1" ht="12" customHeight="1" x14ac:dyDescent="0.2">
      <c r="A65" s="9"/>
      <c r="B65" s="9"/>
      <c r="C65" s="9"/>
      <c r="D65" s="10"/>
      <c r="E65" s="11"/>
      <c r="F65" s="11"/>
      <c r="G65" s="4"/>
      <c r="H65" s="12"/>
      <c r="BI65" s="84"/>
      <c r="BJ65" s="84"/>
      <c r="BK65" s="84"/>
      <c r="BL65" s="84"/>
      <c r="BM65" s="84"/>
    </row>
    <row r="66" spans="1:70" s="13" customFormat="1" ht="151.5" customHeight="1" x14ac:dyDescent="0.2">
      <c r="A66" s="226" t="s">
        <v>65</v>
      </c>
      <c r="B66" s="226"/>
      <c r="C66" s="226"/>
      <c r="D66" s="226"/>
      <c r="E66" s="226"/>
      <c r="F66" s="227" t="s">
        <v>66</v>
      </c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BI66" s="84"/>
      <c r="BJ66" s="84"/>
      <c r="BK66" s="84"/>
      <c r="BL66" s="84"/>
      <c r="BM66" s="84"/>
    </row>
    <row r="67" spans="1:70" s="13" customFormat="1" ht="39" customHeight="1" x14ac:dyDescent="0.2">
      <c r="A67" s="9"/>
      <c r="B67" s="9"/>
      <c r="C67" s="9"/>
      <c r="D67" s="10"/>
      <c r="E67" s="11"/>
      <c r="F67" s="227" t="s">
        <v>67</v>
      </c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1" t="s">
        <v>31</v>
      </c>
      <c r="AK67" s="221"/>
      <c r="AL67" s="221"/>
      <c r="AM67" s="221"/>
      <c r="AN67" s="221"/>
      <c r="AO67" s="221"/>
      <c r="AP67" s="222">
        <v>28</v>
      </c>
      <c r="AQ67" s="222"/>
      <c r="AR67" s="222"/>
      <c r="AS67" s="222"/>
      <c r="AT67" s="222"/>
      <c r="AU67" s="222"/>
      <c r="AV67" s="222"/>
      <c r="AW67" s="223"/>
      <c r="AX67" s="223"/>
      <c r="AY67" s="223"/>
      <c r="AZ67" s="223"/>
      <c r="BA67" s="223"/>
      <c r="BB67" s="223"/>
      <c r="BC67" s="223"/>
      <c r="BD67" s="223"/>
      <c r="BE67" s="223"/>
      <c r="BF67" s="223"/>
      <c r="BG67" s="223">
        <f>AP67*AW67</f>
        <v>0</v>
      </c>
      <c r="BH67" s="223"/>
      <c r="BI67" s="223"/>
      <c r="BJ67" s="223"/>
      <c r="BK67" s="223"/>
      <c r="BL67" s="223"/>
      <c r="BM67" s="223"/>
      <c r="BN67" s="223"/>
      <c r="BO67" s="223"/>
      <c r="BP67" s="223"/>
      <c r="BQ67" s="223"/>
      <c r="BR67" s="223"/>
    </row>
    <row r="68" spans="1:70" s="13" customFormat="1" ht="12" customHeight="1" x14ac:dyDescent="0.2">
      <c r="A68" s="9"/>
      <c r="B68" s="9"/>
      <c r="C68" s="9"/>
      <c r="D68" s="10"/>
      <c r="E68" s="11"/>
      <c r="F68" s="11"/>
      <c r="G68" s="4"/>
      <c r="H68" s="12"/>
      <c r="BI68" s="84"/>
      <c r="BJ68" s="84"/>
      <c r="BK68" s="84"/>
      <c r="BL68" s="84"/>
      <c r="BM68" s="84"/>
    </row>
    <row r="69" spans="1:70" s="13" customFormat="1" ht="155.25" customHeight="1" x14ac:dyDescent="0.2">
      <c r="A69" s="226" t="s">
        <v>68</v>
      </c>
      <c r="B69" s="226"/>
      <c r="C69" s="226"/>
      <c r="D69" s="226"/>
      <c r="E69" s="226"/>
      <c r="F69" s="227" t="s">
        <v>69</v>
      </c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1" t="s">
        <v>31</v>
      </c>
      <c r="AK69" s="221"/>
      <c r="AL69" s="221"/>
      <c r="AM69" s="221"/>
      <c r="AN69" s="221"/>
      <c r="AO69" s="221"/>
      <c r="AP69" s="222">
        <v>230</v>
      </c>
      <c r="AQ69" s="222"/>
      <c r="AR69" s="222"/>
      <c r="AS69" s="222"/>
      <c r="AT69" s="222"/>
      <c r="AU69" s="222"/>
      <c r="AV69" s="222"/>
      <c r="AW69" s="223"/>
      <c r="AX69" s="223"/>
      <c r="AY69" s="223"/>
      <c r="AZ69" s="223"/>
      <c r="BA69" s="223"/>
      <c r="BB69" s="223"/>
      <c r="BC69" s="223"/>
      <c r="BD69" s="223"/>
      <c r="BE69" s="223"/>
      <c r="BF69" s="223"/>
      <c r="BG69" s="223">
        <f>AP69*AW69</f>
        <v>0</v>
      </c>
      <c r="BH69" s="223"/>
      <c r="BI69" s="223"/>
      <c r="BJ69" s="223"/>
      <c r="BK69" s="223"/>
      <c r="BL69" s="223"/>
      <c r="BM69" s="223"/>
      <c r="BN69" s="223"/>
      <c r="BO69" s="223"/>
      <c r="BP69" s="223"/>
      <c r="BQ69" s="223"/>
      <c r="BR69" s="223"/>
    </row>
    <row r="70" spans="1:70" s="13" customFormat="1" ht="12" customHeight="1" x14ac:dyDescent="0.2">
      <c r="A70" s="9"/>
      <c r="B70" s="9"/>
      <c r="C70" s="9"/>
      <c r="D70" s="10"/>
      <c r="E70" s="11"/>
      <c r="F70" s="11"/>
      <c r="G70" s="4"/>
      <c r="H70" s="12"/>
      <c r="BI70" s="84"/>
      <c r="BJ70" s="84"/>
      <c r="BK70" s="84"/>
      <c r="BL70" s="84"/>
      <c r="BM70" s="84"/>
    </row>
    <row r="71" spans="1:70" s="13" customFormat="1" ht="12" customHeight="1" x14ac:dyDescent="0.2">
      <c r="A71" s="199" t="s">
        <v>70</v>
      </c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224">
        <f>SUM(BG64:BG69)</f>
        <v>0</v>
      </c>
      <c r="BH71" s="224"/>
      <c r="BI71" s="224"/>
      <c r="BJ71" s="224"/>
      <c r="BK71" s="224"/>
      <c r="BL71" s="224"/>
      <c r="BM71" s="224"/>
      <c r="BN71" s="224"/>
      <c r="BO71" s="224"/>
      <c r="BP71" s="224"/>
      <c r="BQ71" s="224"/>
      <c r="BR71" s="224"/>
    </row>
    <row r="72" spans="1:70" s="13" customFormat="1" ht="12" customHeight="1" x14ac:dyDescent="0.2">
      <c r="A72" s="9"/>
      <c r="B72" s="9"/>
      <c r="C72" s="9"/>
      <c r="D72" s="10"/>
      <c r="E72" s="11"/>
      <c r="F72" s="11"/>
      <c r="G72" s="4"/>
      <c r="H72" s="12"/>
      <c r="BI72" s="84"/>
      <c r="BJ72" s="84"/>
      <c r="BK72" s="84"/>
      <c r="BL72" s="84"/>
      <c r="BM72" s="84"/>
    </row>
    <row r="73" spans="1:70" s="13" customFormat="1" ht="12" customHeight="1" x14ac:dyDescent="0.2">
      <c r="A73" s="9"/>
      <c r="B73" s="9"/>
      <c r="C73" s="9"/>
      <c r="D73" s="10"/>
      <c r="E73" s="11"/>
      <c r="F73" s="11"/>
      <c r="G73" s="4"/>
      <c r="H73" s="12"/>
      <c r="BI73" s="84"/>
      <c r="BJ73" s="84"/>
      <c r="BK73" s="84"/>
      <c r="BL73" s="84"/>
      <c r="BM73" s="84"/>
    </row>
    <row r="74" spans="1:70" s="13" customFormat="1" ht="12" customHeight="1" x14ac:dyDescent="0.2">
      <c r="A74" s="199" t="s">
        <v>71</v>
      </c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BI74" s="84"/>
      <c r="BJ74" s="84"/>
      <c r="BK74" s="84"/>
      <c r="BL74" s="84"/>
      <c r="BM74" s="84"/>
    </row>
    <row r="75" spans="1:70" s="13" customFormat="1" ht="12" customHeight="1" x14ac:dyDescent="0.2">
      <c r="A75" s="9"/>
      <c r="B75" s="9"/>
      <c r="C75" s="9"/>
      <c r="D75" s="10"/>
      <c r="E75" s="11"/>
      <c r="F75" s="11"/>
      <c r="G75" s="4"/>
      <c r="H75" s="12"/>
      <c r="BI75" s="84"/>
      <c r="BJ75" s="84"/>
      <c r="BK75" s="84"/>
      <c r="BL75" s="84"/>
      <c r="BM75" s="84"/>
    </row>
    <row r="76" spans="1:70" s="13" customFormat="1" ht="36.75" customHeight="1" x14ac:dyDescent="0.2">
      <c r="A76" s="226" t="s">
        <v>243</v>
      </c>
      <c r="B76" s="226"/>
      <c r="C76" s="226"/>
      <c r="D76" s="226"/>
      <c r="E76" s="226"/>
      <c r="F76" s="227" t="s">
        <v>72</v>
      </c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BI76" s="84"/>
      <c r="BJ76" s="84"/>
      <c r="BK76" s="84"/>
      <c r="BL76" s="84"/>
      <c r="BM76" s="84"/>
    </row>
    <row r="77" spans="1:70" s="13" customFormat="1" ht="90.75" customHeight="1" x14ac:dyDescent="0.2">
      <c r="A77" s="226"/>
      <c r="B77" s="226"/>
      <c r="C77" s="226"/>
      <c r="D77" s="226"/>
      <c r="E77" s="226"/>
      <c r="F77" s="227" t="s">
        <v>73</v>
      </c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1" t="s">
        <v>31</v>
      </c>
      <c r="AK77" s="221"/>
      <c r="AL77" s="221"/>
      <c r="AM77" s="221"/>
      <c r="AN77" s="221"/>
      <c r="AO77" s="221"/>
      <c r="AP77" s="222">
        <v>5</v>
      </c>
      <c r="AQ77" s="222"/>
      <c r="AR77" s="222"/>
      <c r="AS77" s="222"/>
      <c r="AT77" s="222"/>
      <c r="AU77" s="222"/>
      <c r="AV77" s="222"/>
      <c r="AW77" s="223"/>
      <c r="AX77" s="223"/>
      <c r="AY77" s="223"/>
      <c r="AZ77" s="223"/>
      <c r="BA77" s="223"/>
      <c r="BB77" s="223"/>
      <c r="BC77" s="223"/>
      <c r="BD77" s="223"/>
      <c r="BE77" s="223"/>
      <c r="BF77" s="223"/>
      <c r="BG77" s="223">
        <f>AP77*AW77</f>
        <v>0</v>
      </c>
      <c r="BH77" s="223"/>
      <c r="BI77" s="223"/>
      <c r="BJ77" s="223"/>
      <c r="BK77" s="223"/>
      <c r="BL77" s="223"/>
      <c r="BM77" s="223"/>
      <c r="BN77" s="223"/>
      <c r="BO77" s="223"/>
      <c r="BP77" s="223"/>
      <c r="BQ77" s="223"/>
      <c r="BR77" s="223"/>
    </row>
    <row r="78" spans="1:70" s="13" customFormat="1" ht="12" customHeight="1" x14ac:dyDescent="0.2">
      <c r="A78" s="22"/>
      <c r="B78" s="22"/>
      <c r="C78" s="22"/>
      <c r="D78" s="22"/>
      <c r="E78" s="2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24"/>
      <c r="AK78" s="24"/>
      <c r="AL78" s="24"/>
      <c r="AM78" s="24"/>
      <c r="AN78" s="24"/>
      <c r="AO78" s="24"/>
      <c r="AP78" s="25"/>
      <c r="AQ78" s="25"/>
      <c r="AR78" s="25"/>
      <c r="AS78" s="25"/>
      <c r="AT78" s="25"/>
      <c r="AU78" s="25"/>
      <c r="AV78" s="25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85"/>
      <c r="BJ78" s="85"/>
      <c r="BK78" s="85"/>
      <c r="BL78" s="85"/>
      <c r="BM78" s="85"/>
      <c r="BN78" s="26"/>
      <c r="BO78" s="26"/>
      <c r="BP78" s="26"/>
      <c r="BQ78" s="26"/>
      <c r="BR78" s="26"/>
    </row>
    <row r="79" spans="1:70" s="13" customFormat="1" ht="64.5" customHeight="1" x14ac:dyDescent="0.2">
      <c r="A79" s="226" t="s">
        <v>244</v>
      </c>
      <c r="B79" s="226"/>
      <c r="C79" s="226"/>
      <c r="D79" s="226"/>
      <c r="E79" s="226"/>
      <c r="F79" s="227" t="s">
        <v>74</v>
      </c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4"/>
      <c r="AK79" s="24"/>
      <c r="AL79" s="24"/>
      <c r="AM79" s="24"/>
      <c r="AN79" s="24"/>
      <c r="AO79" s="24"/>
      <c r="AP79" s="25"/>
      <c r="AQ79" s="25"/>
      <c r="AR79" s="25"/>
      <c r="AS79" s="25"/>
      <c r="AT79" s="25"/>
      <c r="AU79" s="25"/>
      <c r="AV79" s="25"/>
      <c r="AW79" s="26"/>
      <c r="AX79" s="26">
        <v>85</v>
      </c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85"/>
      <c r="BJ79" s="85"/>
      <c r="BK79" s="85"/>
      <c r="BL79" s="85"/>
      <c r="BM79" s="85"/>
      <c r="BN79" s="26"/>
      <c r="BO79" s="26"/>
      <c r="BP79" s="26"/>
      <c r="BQ79" s="26"/>
      <c r="BR79" s="26"/>
    </row>
    <row r="80" spans="1:70" s="13" customFormat="1" ht="50.1" customHeight="1" x14ac:dyDescent="0.2">
      <c r="A80" s="226"/>
      <c r="B80" s="226"/>
      <c r="C80" s="226"/>
      <c r="D80" s="226"/>
      <c r="E80" s="226"/>
      <c r="F80" s="227" t="s">
        <v>75</v>
      </c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1" t="s">
        <v>31</v>
      </c>
      <c r="AK80" s="221"/>
      <c r="AL80" s="221"/>
      <c r="AM80" s="221"/>
      <c r="AN80" s="221"/>
      <c r="AO80" s="221"/>
      <c r="AP80" s="222">
        <v>53</v>
      </c>
      <c r="AQ80" s="222"/>
      <c r="AR80" s="222"/>
      <c r="AS80" s="222"/>
      <c r="AT80" s="222"/>
      <c r="AU80" s="222"/>
      <c r="AV80" s="222"/>
      <c r="AW80" s="223"/>
      <c r="AX80" s="223"/>
      <c r="AY80" s="223"/>
      <c r="AZ80" s="223"/>
      <c r="BA80" s="223"/>
      <c r="BB80" s="223"/>
      <c r="BC80" s="223"/>
      <c r="BD80" s="223"/>
      <c r="BE80" s="223"/>
      <c r="BF80" s="223"/>
      <c r="BG80" s="223">
        <f>AP80*AW80</f>
        <v>0</v>
      </c>
      <c r="BH80" s="223"/>
      <c r="BI80" s="223"/>
      <c r="BJ80" s="223"/>
      <c r="BK80" s="223"/>
      <c r="BL80" s="223"/>
      <c r="BM80" s="223"/>
      <c r="BN80" s="223"/>
      <c r="BO80" s="223"/>
      <c r="BP80" s="223"/>
      <c r="BQ80" s="223"/>
      <c r="BR80" s="223"/>
    </row>
    <row r="81" spans="1:71" s="13" customFormat="1" ht="12" customHeight="1" x14ac:dyDescent="0.2">
      <c r="A81" s="22"/>
      <c r="B81" s="22"/>
      <c r="C81" s="22"/>
      <c r="D81" s="22"/>
      <c r="E81" s="22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4"/>
      <c r="AK81" s="24"/>
      <c r="AL81" s="24"/>
      <c r="AM81" s="24"/>
      <c r="AN81" s="24"/>
      <c r="AO81" s="24"/>
      <c r="AP81" s="25"/>
      <c r="AQ81" s="25"/>
      <c r="AR81" s="25"/>
      <c r="AS81" s="25"/>
      <c r="AT81" s="25"/>
      <c r="AU81" s="25"/>
      <c r="AV81" s="25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85"/>
      <c r="BJ81" s="85"/>
      <c r="BK81" s="85"/>
      <c r="BL81" s="85"/>
      <c r="BM81" s="85"/>
      <c r="BN81" s="26"/>
      <c r="BO81" s="26"/>
      <c r="BP81" s="26"/>
      <c r="BQ81" s="26"/>
      <c r="BR81" s="26"/>
    </row>
    <row r="82" spans="1:71" s="13" customFormat="1" ht="15" customHeight="1" x14ac:dyDescent="0.2">
      <c r="A82" s="199" t="s">
        <v>76</v>
      </c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224">
        <f>BG80+BG77</f>
        <v>0</v>
      </c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</row>
    <row r="83" spans="1:71" s="13" customFormat="1" ht="12" customHeight="1" x14ac:dyDescent="0.2">
      <c r="A83" s="9"/>
      <c r="B83" s="9"/>
      <c r="C83" s="9"/>
      <c r="D83" s="10"/>
      <c r="E83" s="11"/>
      <c r="F83" s="11"/>
      <c r="G83" s="4"/>
      <c r="H83" s="12"/>
      <c r="BI83" s="84"/>
      <c r="BJ83" s="84"/>
      <c r="BK83" s="84"/>
      <c r="BL83" s="84"/>
      <c r="BM83" s="84"/>
    </row>
    <row r="84" spans="1:71" s="13" customFormat="1" ht="12" customHeight="1" x14ac:dyDescent="0.2">
      <c r="A84" s="9"/>
      <c r="B84" s="9"/>
      <c r="C84" s="9"/>
      <c r="D84" s="10"/>
      <c r="E84" s="11"/>
      <c r="F84" s="11"/>
      <c r="G84" s="4"/>
      <c r="H84" s="12"/>
      <c r="BI84" s="84"/>
      <c r="BJ84" s="84"/>
      <c r="BK84" s="84"/>
      <c r="BL84" s="84"/>
      <c r="BM84" s="84"/>
    </row>
    <row r="85" spans="1:71" s="13" customFormat="1" ht="22.5" customHeight="1" x14ac:dyDescent="0.2">
      <c r="A85" s="199" t="s">
        <v>77</v>
      </c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BI85" s="84"/>
      <c r="BJ85" s="84"/>
      <c r="BK85" s="84"/>
      <c r="BL85" s="84"/>
      <c r="BM85" s="84"/>
    </row>
    <row r="86" spans="1:71" s="13" customFormat="1" ht="23.25" customHeight="1" x14ac:dyDescent="0.2">
      <c r="A86" s="215" t="s">
        <v>0</v>
      </c>
      <c r="B86" s="215"/>
      <c r="C86" s="215"/>
      <c r="D86" s="215"/>
      <c r="E86" s="215"/>
      <c r="F86" s="216" t="s">
        <v>78</v>
      </c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7">
        <f>BG34</f>
        <v>0</v>
      </c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14"/>
    </row>
    <row r="87" spans="1:71" s="13" customFormat="1" ht="22.5" customHeight="1" x14ac:dyDescent="0.2">
      <c r="A87" s="215" t="s">
        <v>1</v>
      </c>
      <c r="B87" s="215"/>
      <c r="C87" s="215"/>
      <c r="D87" s="215"/>
      <c r="E87" s="215"/>
      <c r="F87" s="216" t="s">
        <v>79</v>
      </c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7">
        <f>BG43</f>
        <v>0</v>
      </c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14"/>
    </row>
    <row r="88" spans="1:71" s="13" customFormat="1" ht="22.5" customHeight="1" x14ac:dyDescent="0.2">
      <c r="A88" s="215" t="s">
        <v>2</v>
      </c>
      <c r="B88" s="215"/>
      <c r="C88" s="215"/>
      <c r="D88" s="215"/>
      <c r="E88" s="215"/>
      <c r="F88" s="216" t="s">
        <v>80</v>
      </c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7">
        <f>BG50</f>
        <v>0</v>
      </c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14"/>
    </row>
    <row r="89" spans="1:71" s="13" customFormat="1" ht="22.5" customHeight="1" x14ac:dyDescent="0.2">
      <c r="A89" s="215" t="s">
        <v>3</v>
      </c>
      <c r="B89" s="215"/>
      <c r="C89" s="215"/>
      <c r="D89" s="215"/>
      <c r="E89" s="215"/>
      <c r="F89" s="216" t="s">
        <v>81</v>
      </c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7">
        <f>BG58</f>
        <v>0</v>
      </c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14"/>
    </row>
    <row r="90" spans="1:71" s="13" customFormat="1" ht="22.5" customHeight="1" x14ac:dyDescent="0.2">
      <c r="A90" s="215" t="s">
        <v>4</v>
      </c>
      <c r="B90" s="215"/>
      <c r="C90" s="215"/>
      <c r="D90" s="215"/>
      <c r="E90" s="215"/>
      <c r="F90" s="216" t="s">
        <v>82</v>
      </c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7">
        <f>BG71</f>
        <v>0</v>
      </c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14"/>
    </row>
    <row r="91" spans="1:71" s="13" customFormat="1" ht="22.5" customHeight="1" x14ac:dyDescent="0.2">
      <c r="A91" s="215" t="s">
        <v>5</v>
      </c>
      <c r="B91" s="215"/>
      <c r="C91" s="215"/>
      <c r="D91" s="215"/>
      <c r="E91" s="215"/>
      <c r="F91" s="216" t="s">
        <v>83</v>
      </c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7">
        <f>BG82</f>
        <v>0</v>
      </c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14"/>
    </row>
    <row r="92" spans="1:71" s="13" customFormat="1" ht="22.5" customHeight="1" x14ac:dyDescent="0.2">
      <c r="A92" s="215"/>
      <c r="B92" s="215"/>
      <c r="C92" s="215"/>
      <c r="D92" s="215"/>
      <c r="E92" s="215"/>
      <c r="F92" s="216" t="s">
        <v>84</v>
      </c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7">
        <f>SUM(BG86:BR91)</f>
        <v>0</v>
      </c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14"/>
    </row>
    <row r="93" spans="1:71" s="13" customFormat="1" ht="12" customHeight="1" x14ac:dyDescent="0.2">
      <c r="A93" s="9"/>
      <c r="B93" s="9"/>
      <c r="C93" s="9"/>
      <c r="D93" s="10"/>
      <c r="E93" s="11"/>
      <c r="F93" s="11"/>
      <c r="G93" s="4"/>
      <c r="H93" s="12"/>
      <c r="BI93" s="84"/>
      <c r="BJ93" s="84"/>
      <c r="BK93" s="84"/>
      <c r="BL93" s="84"/>
      <c r="BM93" s="84"/>
    </row>
    <row r="94" spans="1:71" s="13" customFormat="1" ht="12" customHeight="1" x14ac:dyDescent="0.2">
      <c r="A94" s="9"/>
      <c r="B94" s="9"/>
      <c r="C94" s="9"/>
      <c r="D94" s="10"/>
      <c r="E94" s="11"/>
      <c r="F94" s="11"/>
      <c r="G94" s="4"/>
      <c r="H94" s="12"/>
      <c r="BI94" s="84"/>
      <c r="BJ94" s="84"/>
      <c r="BK94" s="84"/>
      <c r="BL94" s="84"/>
      <c r="BM94" s="84"/>
    </row>
    <row r="95" spans="1:71" s="13" customFormat="1" ht="12" customHeight="1" x14ac:dyDescent="0.2">
      <c r="A95" s="199" t="s">
        <v>85</v>
      </c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BI95" s="84"/>
      <c r="BJ95" s="84"/>
      <c r="BK95" s="84"/>
      <c r="BL95" s="84"/>
      <c r="BM95" s="84"/>
    </row>
    <row r="96" spans="1:71" s="13" customFormat="1" ht="12" customHeight="1" x14ac:dyDescent="0.2">
      <c r="A96" s="9"/>
      <c r="B96" s="9"/>
      <c r="C96" s="9"/>
      <c r="D96" s="10"/>
      <c r="E96" s="11"/>
      <c r="F96" s="11"/>
      <c r="G96" s="4"/>
      <c r="H96" s="12"/>
      <c r="BI96" s="84"/>
      <c r="BJ96" s="84"/>
      <c r="BK96" s="84"/>
      <c r="BL96" s="84"/>
      <c r="BM96" s="84"/>
    </row>
    <row r="97" spans="1:70" s="13" customFormat="1" ht="12" customHeight="1" x14ac:dyDescent="0.2">
      <c r="A97" s="9"/>
      <c r="B97" s="9"/>
      <c r="C97" s="9"/>
      <c r="D97" s="10"/>
      <c r="E97" s="11"/>
      <c r="F97" s="11"/>
      <c r="G97" s="4"/>
      <c r="H97" s="12"/>
      <c r="BI97" s="84"/>
      <c r="BJ97" s="84"/>
      <c r="BK97" s="84"/>
      <c r="BL97" s="84"/>
      <c r="BM97" s="84"/>
    </row>
    <row r="98" spans="1:70" s="13" customFormat="1" ht="12" customHeight="1" x14ac:dyDescent="0.2">
      <c r="A98" s="199" t="s">
        <v>86</v>
      </c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BI98" s="84"/>
      <c r="BJ98" s="84"/>
      <c r="BK98" s="84"/>
      <c r="BL98" s="84"/>
      <c r="BM98" s="84"/>
    </row>
    <row r="99" spans="1:70" s="13" customFormat="1" ht="12" customHeight="1" x14ac:dyDescent="0.2">
      <c r="A99" s="9"/>
      <c r="B99" s="9"/>
      <c r="C99" s="9"/>
      <c r="D99" s="10"/>
      <c r="E99" s="11"/>
      <c r="F99" s="11"/>
      <c r="G99" s="4"/>
      <c r="H99" s="12"/>
      <c r="BI99" s="84"/>
      <c r="BJ99" s="84"/>
      <c r="BK99" s="84"/>
      <c r="BL99" s="84"/>
      <c r="BM99" s="84"/>
    </row>
    <row r="100" spans="1:70" s="13" customFormat="1" ht="90.75" customHeight="1" x14ac:dyDescent="0.2">
      <c r="A100" s="226" t="s">
        <v>17</v>
      </c>
      <c r="B100" s="226"/>
      <c r="C100" s="226"/>
      <c r="D100" s="226"/>
      <c r="E100" s="226"/>
      <c r="F100" s="227" t="s">
        <v>87</v>
      </c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1" t="s">
        <v>23</v>
      </c>
      <c r="AK100" s="221"/>
      <c r="AL100" s="221"/>
      <c r="AM100" s="221"/>
      <c r="AN100" s="221"/>
      <c r="AO100" s="221"/>
      <c r="AP100" s="222">
        <v>56</v>
      </c>
      <c r="AQ100" s="222"/>
      <c r="AR100" s="222"/>
      <c r="AS100" s="222"/>
      <c r="AT100" s="222"/>
      <c r="AU100" s="222"/>
      <c r="AV100" s="222"/>
      <c r="AW100" s="223"/>
      <c r="AX100" s="223"/>
      <c r="AY100" s="223"/>
      <c r="AZ100" s="223"/>
      <c r="BA100" s="223"/>
      <c r="BB100" s="223"/>
      <c r="BC100" s="223"/>
      <c r="BD100" s="223"/>
      <c r="BE100" s="223"/>
      <c r="BF100" s="223"/>
      <c r="BG100" s="223">
        <f>AP100*AW100</f>
        <v>0</v>
      </c>
      <c r="BH100" s="223"/>
      <c r="BI100" s="223"/>
      <c r="BJ100" s="223"/>
      <c r="BK100" s="223"/>
      <c r="BL100" s="223"/>
      <c r="BM100" s="223"/>
      <c r="BN100" s="223"/>
      <c r="BO100" s="223"/>
      <c r="BP100" s="223"/>
      <c r="BQ100" s="223"/>
      <c r="BR100" s="223"/>
    </row>
    <row r="101" spans="1:70" s="13" customFormat="1" ht="12" customHeight="1" x14ac:dyDescent="0.2">
      <c r="A101" s="9"/>
      <c r="B101" s="9"/>
      <c r="C101" s="9"/>
      <c r="D101" s="10"/>
      <c r="E101" s="11"/>
      <c r="F101" s="11"/>
      <c r="G101" s="4"/>
      <c r="H101" s="12"/>
      <c r="BI101" s="84"/>
      <c r="BJ101" s="84"/>
      <c r="BK101" s="84"/>
      <c r="BL101" s="84"/>
      <c r="BM101" s="84"/>
    </row>
    <row r="102" spans="1:70" s="13" customFormat="1" ht="49.5" customHeight="1" x14ac:dyDescent="0.2">
      <c r="A102" s="226" t="s">
        <v>20</v>
      </c>
      <c r="B102" s="226"/>
      <c r="C102" s="226"/>
      <c r="D102" s="226"/>
      <c r="E102" s="226"/>
      <c r="F102" s="227" t="s">
        <v>88</v>
      </c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1"/>
      <c r="AK102" s="221"/>
      <c r="AL102" s="221"/>
      <c r="AM102" s="221"/>
      <c r="AN102" s="221"/>
      <c r="AO102" s="221"/>
      <c r="AP102" s="222"/>
      <c r="AQ102" s="222"/>
      <c r="AR102" s="222"/>
      <c r="AS102" s="222"/>
      <c r="AT102" s="222"/>
      <c r="AU102" s="222"/>
      <c r="AV102" s="222"/>
      <c r="AW102" s="223"/>
      <c r="AX102" s="223"/>
      <c r="AY102" s="223"/>
      <c r="AZ102" s="223"/>
      <c r="BA102" s="223"/>
      <c r="BB102" s="223"/>
      <c r="BC102" s="223"/>
      <c r="BD102" s="223"/>
      <c r="BE102" s="223"/>
      <c r="BF102" s="223"/>
      <c r="BG102" s="223"/>
      <c r="BH102" s="223"/>
      <c r="BI102" s="223"/>
      <c r="BJ102" s="223"/>
      <c r="BK102" s="223"/>
      <c r="BL102" s="223"/>
      <c r="BM102" s="223"/>
      <c r="BN102" s="223"/>
      <c r="BO102" s="223"/>
      <c r="BP102" s="223"/>
      <c r="BQ102" s="223"/>
      <c r="BR102" s="223"/>
    </row>
    <row r="103" spans="1:70" s="13" customFormat="1" ht="53.25" customHeight="1" x14ac:dyDescent="0.2">
      <c r="A103" s="9"/>
      <c r="B103" s="9"/>
      <c r="C103" s="9"/>
      <c r="D103" s="10"/>
      <c r="E103" s="11"/>
      <c r="F103" s="227" t="s">
        <v>89</v>
      </c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1" t="s">
        <v>23</v>
      </c>
      <c r="AK103" s="221"/>
      <c r="AL103" s="221"/>
      <c r="AM103" s="221"/>
      <c r="AN103" s="221"/>
      <c r="AO103" s="221"/>
      <c r="AP103" s="222">
        <v>8</v>
      </c>
      <c r="AQ103" s="222"/>
      <c r="AR103" s="222"/>
      <c r="AS103" s="222"/>
      <c r="AT103" s="222"/>
      <c r="AU103" s="222"/>
      <c r="AV103" s="222"/>
      <c r="AW103" s="223"/>
      <c r="AX103" s="223"/>
      <c r="AY103" s="223"/>
      <c r="AZ103" s="223"/>
      <c r="BA103" s="223"/>
      <c r="BB103" s="223"/>
      <c r="BC103" s="223"/>
      <c r="BD103" s="223"/>
      <c r="BE103" s="223"/>
      <c r="BF103" s="223"/>
      <c r="BG103" s="223">
        <f>AP103*AW103</f>
        <v>0</v>
      </c>
      <c r="BH103" s="223"/>
      <c r="BI103" s="223"/>
      <c r="BJ103" s="223"/>
      <c r="BK103" s="223"/>
      <c r="BL103" s="223"/>
      <c r="BM103" s="223"/>
      <c r="BN103" s="223"/>
      <c r="BO103" s="223"/>
      <c r="BP103" s="223"/>
      <c r="BQ103" s="223"/>
      <c r="BR103" s="223"/>
    </row>
    <row r="104" spans="1:70" s="13" customFormat="1" x14ac:dyDescent="0.2">
      <c r="A104" s="9"/>
      <c r="B104" s="9"/>
      <c r="C104" s="9"/>
      <c r="D104" s="10"/>
      <c r="E104" s="11"/>
      <c r="F104" s="15"/>
      <c r="G104" s="16"/>
      <c r="H104" s="17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BI104" s="84"/>
      <c r="BJ104" s="84"/>
      <c r="BK104" s="84"/>
      <c r="BL104" s="84"/>
      <c r="BM104" s="84"/>
    </row>
    <row r="105" spans="1:70" s="13" customFormat="1" ht="39" customHeight="1" x14ac:dyDescent="0.2">
      <c r="A105" s="226" t="s">
        <v>90</v>
      </c>
      <c r="B105" s="226"/>
      <c r="C105" s="226"/>
      <c r="D105" s="226"/>
      <c r="E105" s="226"/>
      <c r="F105" s="227" t="s">
        <v>91</v>
      </c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1"/>
      <c r="AK105" s="221"/>
      <c r="AL105" s="221"/>
      <c r="AM105" s="221"/>
      <c r="AN105" s="221"/>
      <c r="AO105" s="221"/>
      <c r="AP105" s="222"/>
      <c r="AQ105" s="222"/>
      <c r="AR105" s="222"/>
      <c r="AS105" s="222"/>
      <c r="AT105" s="222"/>
      <c r="AU105" s="222"/>
      <c r="AV105" s="222"/>
      <c r="AW105" s="223"/>
      <c r="AX105" s="223"/>
      <c r="AY105" s="223"/>
      <c r="AZ105" s="223"/>
      <c r="BA105" s="223"/>
      <c r="BB105" s="223"/>
      <c r="BC105" s="223"/>
      <c r="BD105" s="223"/>
      <c r="BE105" s="223"/>
      <c r="BF105" s="223"/>
      <c r="BG105" s="223"/>
      <c r="BH105" s="223"/>
      <c r="BI105" s="223"/>
      <c r="BJ105" s="223"/>
      <c r="BK105" s="223"/>
      <c r="BL105" s="223"/>
      <c r="BM105" s="223"/>
      <c r="BN105" s="223"/>
      <c r="BO105" s="223"/>
      <c r="BP105" s="223"/>
      <c r="BQ105" s="223"/>
      <c r="BR105" s="223"/>
    </row>
    <row r="106" spans="1:70" s="13" customFormat="1" ht="51.75" customHeight="1" x14ac:dyDescent="0.2">
      <c r="A106" s="9"/>
      <c r="B106" s="9"/>
      <c r="C106" s="9"/>
      <c r="D106" s="10"/>
      <c r="E106" s="11"/>
      <c r="F106" s="227" t="s">
        <v>89</v>
      </c>
      <c r="G106" s="227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1" t="s">
        <v>23</v>
      </c>
      <c r="AK106" s="221"/>
      <c r="AL106" s="221"/>
      <c r="AM106" s="221"/>
      <c r="AN106" s="221"/>
      <c r="AO106" s="221"/>
      <c r="AP106" s="222">
        <v>8</v>
      </c>
      <c r="AQ106" s="222"/>
      <c r="AR106" s="222"/>
      <c r="AS106" s="222"/>
      <c r="AT106" s="222"/>
      <c r="AU106" s="222"/>
      <c r="AV106" s="222"/>
      <c r="AW106" s="223"/>
      <c r="AX106" s="223"/>
      <c r="AY106" s="223"/>
      <c r="AZ106" s="223"/>
      <c r="BA106" s="223"/>
      <c r="BB106" s="223"/>
      <c r="BC106" s="223"/>
      <c r="BD106" s="223"/>
      <c r="BE106" s="223"/>
      <c r="BF106" s="223"/>
      <c r="BG106" s="223">
        <f>AP106*AW106</f>
        <v>0</v>
      </c>
      <c r="BH106" s="223"/>
      <c r="BI106" s="223"/>
      <c r="BJ106" s="223"/>
      <c r="BK106" s="223"/>
      <c r="BL106" s="223"/>
      <c r="BM106" s="223"/>
      <c r="BN106" s="223"/>
      <c r="BO106" s="223"/>
      <c r="BP106" s="223"/>
      <c r="BQ106" s="223"/>
      <c r="BR106" s="223"/>
    </row>
    <row r="107" spans="1:70" s="13" customFormat="1" x14ac:dyDescent="0.2">
      <c r="A107" s="9"/>
      <c r="B107" s="9"/>
      <c r="C107" s="9"/>
      <c r="D107" s="10"/>
      <c r="E107" s="11"/>
      <c r="F107" s="11"/>
      <c r="G107" s="4"/>
      <c r="H107" s="12"/>
      <c r="BI107" s="84"/>
      <c r="BJ107" s="84"/>
      <c r="BK107" s="84"/>
      <c r="BL107" s="84"/>
      <c r="BM107" s="84"/>
    </row>
    <row r="108" spans="1:70" s="13" customFormat="1" ht="104.85" customHeight="1" x14ac:dyDescent="0.2">
      <c r="A108" s="226" t="s">
        <v>92</v>
      </c>
      <c r="B108" s="226"/>
      <c r="C108" s="226"/>
      <c r="D108" s="226"/>
      <c r="E108" s="226"/>
      <c r="F108" s="227" t="s">
        <v>93</v>
      </c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BI108" s="84"/>
      <c r="BJ108" s="84"/>
      <c r="BK108" s="84"/>
      <c r="BL108" s="84"/>
      <c r="BM108" s="84"/>
    </row>
    <row r="109" spans="1:70" s="13" customFormat="1" ht="25.5" customHeight="1" x14ac:dyDescent="0.2">
      <c r="A109" s="226"/>
      <c r="B109" s="226"/>
      <c r="C109" s="226"/>
      <c r="D109" s="226"/>
      <c r="E109" s="226"/>
      <c r="F109" s="227" t="s">
        <v>94</v>
      </c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BI109" s="84"/>
      <c r="BJ109" s="84"/>
      <c r="BK109" s="84"/>
      <c r="BL109" s="84"/>
      <c r="BM109" s="84"/>
    </row>
    <row r="110" spans="1:70" s="13" customFormat="1" ht="53.25" customHeight="1" x14ac:dyDescent="0.2">
      <c r="A110" s="226"/>
      <c r="B110" s="226"/>
      <c r="C110" s="226"/>
      <c r="D110" s="226"/>
      <c r="E110" s="226"/>
      <c r="F110" s="227" t="s">
        <v>95</v>
      </c>
      <c r="G110" s="227"/>
      <c r="H110" s="227"/>
      <c r="I110" s="227"/>
      <c r="J110" s="227"/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1" t="s">
        <v>23</v>
      </c>
      <c r="AK110" s="221"/>
      <c r="AL110" s="221"/>
      <c r="AM110" s="221"/>
      <c r="AN110" s="221"/>
      <c r="AO110" s="221"/>
      <c r="AP110" s="222">
        <v>36</v>
      </c>
      <c r="AQ110" s="222"/>
      <c r="AR110" s="222"/>
      <c r="AS110" s="222"/>
      <c r="AT110" s="222"/>
      <c r="AU110" s="222"/>
      <c r="AV110" s="222"/>
      <c r="AW110" s="223"/>
      <c r="AX110" s="223"/>
      <c r="AY110" s="223"/>
      <c r="AZ110" s="223"/>
      <c r="BA110" s="223"/>
      <c r="BB110" s="223"/>
      <c r="BC110" s="223"/>
      <c r="BD110" s="223"/>
      <c r="BE110" s="223"/>
      <c r="BF110" s="223"/>
      <c r="BG110" s="223">
        <f>AP110*AW110</f>
        <v>0</v>
      </c>
      <c r="BH110" s="223"/>
      <c r="BI110" s="223"/>
      <c r="BJ110" s="223"/>
      <c r="BK110" s="223"/>
      <c r="BL110" s="223"/>
      <c r="BM110" s="223"/>
      <c r="BN110" s="223"/>
      <c r="BO110" s="223"/>
      <c r="BP110" s="223"/>
      <c r="BQ110" s="223"/>
      <c r="BR110" s="223"/>
    </row>
    <row r="111" spans="1:70" s="13" customFormat="1" ht="12" customHeight="1" x14ac:dyDescent="0.2">
      <c r="A111" s="9"/>
      <c r="B111" s="9"/>
      <c r="C111" s="9"/>
      <c r="D111" s="10"/>
      <c r="E111" s="11"/>
      <c r="F111" s="11"/>
      <c r="G111" s="4"/>
      <c r="H111" s="12"/>
      <c r="BI111" s="84"/>
      <c r="BJ111" s="84"/>
      <c r="BK111" s="84"/>
      <c r="BL111" s="84"/>
      <c r="BM111" s="84"/>
    </row>
    <row r="112" spans="1:70" s="13" customFormat="1" ht="12" customHeight="1" x14ac:dyDescent="0.2">
      <c r="A112" s="199" t="s">
        <v>96</v>
      </c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199"/>
      <c r="Z112" s="199"/>
      <c r="AA112" s="199"/>
      <c r="AB112" s="199"/>
      <c r="AC112" s="199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199"/>
      <c r="AO112" s="199"/>
      <c r="AP112" s="199"/>
      <c r="AQ112" s="199"/>
      <c r="AR112" s="199"/>
      <c r="AS112" s="199"/>
      <c r="AT112" s="199"/>
      <c r="AU112" s="199"/>
      <c r="AV112" s="199"/>
      <c r="AW112" s="199"/>
      <c r="AX112" s="199"/>
      <c r="AY112" s="199"/>
      <c r="AZ112" s="199"/>
      <c r="BA112" s="199"/>
      <c r="BB112" s="199"/>
      <c r="BC112" s="199"/>
      <c r="BD112" s="199"/>
      <c r="BE112" s="199"/>
      <c r="BF112" s="199"/>
      <c r="BG112" s="224">
        <f>SUM(BG100:BG110)</f>
        <v>0</v>
      </c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</row>
    <row r="113" spans="1:70" s="13" customFormat="1" ht="12" customHeight="1" x14ac:dyDescent="0.2">
      <c r="A113" s="9"/>
      <c r="B113" s="9"/>
      <c r="C113" s="9"/>
      <c r="D113" s="10"/>
      <c r="E113" s="11"/>
      <c r="F113" s="11"/>
      <c r="G113" s="4"/>
      <c r="H113" s="12"/>
      <c r="BI113" s="84"/>
      <c r="BJ113" s="84"/>
      <c r="BK113" s="84"/>
      <c r="BL113" s="84"/>
      <c r="BM113" s="84"/>
    </row>
    <row r="114" spans="1:70" s="13" customFormat="1" ht="12" customHeight="1" x14ac:dyDescent="0.2">
      <c r="A114" s="9"/>
      <c r="B114" s="9"/>
      <c r="C114" s="9"/>
      <c r="D114" s="10"/>
      <c r="E114" s="11"/>
      <c r="F114" s="11"/>
      <c r="G114" s="4"/>
      <c r="H114" s="12"/>
      <c r="BI114" s="84"/>
      <c r="BJ114" s="84"/>
      <c r="BK114" s="84"/>
      <c r="BL114" s="84"/>
      <c r="BM114" s="84"/>
    </row>
    <row r="115" spans="1:70" s="13" customFormat="1" ht="12" customHeight="1" x14ac:dyDescent="0.2">
      <c r="A115" s="199" t="s">
        <v>97</v>
      </c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BI115" s="84"/>
      <c r="BJ115" s="84"/>
      <c r="BK115" s="84"/>
      <c r="BL115" s="84"/>
      <c r="BM115" s="84"/>
    </row>
    <row r="116" spans="1:70" s="13" customFormat="1" ht="12" customHeight="1" x14ac:dyDescent="0.2">
      <c r="A116" s="9"/>
      <c r="B116" s="9"/>
      <c r="C116" s="9"/>
      <c r="D116" s="10"/>
      <c r="E116" s="11"/>
      <c r="F116" s="11"/>
      <c r="G116" s="4"/>
      <c r="H116" s="12"/>
      <c r="BI116" s="84"/>
      <c r="BJ116" s="84"/>
      <c r="BK116" s="84"/>
      <c r="BL116" s="84"/>
      <c r="BM116" s="84"/>
    </row>
    <row r="117" spans="1:70" s="13" customFormat="1" ht="115.5" customHeight="1" x14ac:dyDescent="0.2">
      <c r="A117" s="226" t="s">
        <v>44</v>
      </c>
      <c r="B117" s="226"/>
      <c r="C117" s="226"/>
      <c r="D117" s="226"/>
      <c r="E117" s="226"/>
      <c r="F117" s="227" t="s">
        <v>98</v>
      </c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BI117" s="84"/>
      <c r="BJ117" s="84"/>
      <c r="BK117" s="84"/>
      <c r="BL117" s="84"/>
      <c r="BM117" s="84"/>
    </row>
    <row r="118" spans="1:70" s="13" customFormat="1" ht="38.25" customHeight="1" x14ac:dyDescent="0.2">
      <c r="A118" s="226"/>
      <c r="B118" s="226"/>
      <c r="C118" s="226"/>
      <c r="D118" s="226"/>
      <c r="E118" s="226"/>
      <c r="F118" s="225" t="s">
        <v>99</v>
      </c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  <c r="AE118" s="225"/>
      <c r="AF118" s="225"/>
      <c r="AG118" s="225"/>
      <c r="AH118" s="225"/>
      <c r="AI118" s="225"/>
      <c r="AJ118" s="221" t="s">
        <v>31</v>
      </c>
      <c r="AK118" s="221"/>
      <c r="AL118" s="221"/>
      <c r="AM118" s="221"/>
      <c r="AN118" s="221"/>
      <c r="AO118" s="221"/>
      <c r="AP118" s="222">
        <v>58</v>
      </c>
      <c r="AQ118" s="222"/>
      <c r="AR118" s="222"/>
      <c r="AS118" s="222"/>
      <c r="AT118" s="222"/>
      <c r="AU118" s="222"/>
      <c r="AV118" s="222"/>
      <c r="AW118" s="223"/>
      <c r="AX118" s="223"/>
      <c r="AY118" s="223"/>
      <c r="AZ118" s="223"/>
      <c r="BA118" s="223"/>
      <c r="BB118" s="223"/>
      <c r="BC118" s="223"/>
      <c r="BD118" s="223"/>
      <c r="BE118" s="223"/>
      <c r="BF118" s="223"/>
      <c r="BG118" s="223">
        <f>AP118*AW118</f>
        <v>0</v>
      </c>
      <c r="BH118" s="223"/>
      <c r="BI118" s="223"/>
      <c r="BJ118" s="223"/>
      <c r="BK118" s="223"/>
      <c r="BL118" s="223"/>
      <c r="BM118" s="223"/>
      <c r="BN118" s="223"/>
      <c r="BO118" s="223"/>
      <c r="BP118" s="223"/>
      <c r="BQ118" s="223"/>
      <c r="BR118" s="223"/>
    </row>
    <row r="119" spans="1:70" s="13" customFormat="1" ht="12" customHeight="1" x14ac:dyDescent="0.2">
      <c r="A119" s="9"/>
      <c r="B119" s="9"/>
      <c r="C119" s="9"/>
      <c r="D119" s="10"/>
      <c r="E119" s="11"/>
      <c r="F119" s="11"/>
      <c r="G119" s="4"/>
      <c r="H119" s="12"/>
      <c r="BI119" s="84"/>
      <c r="BJ119" s="84"/>
      <c r="BK119" s="84"/>
      <c r="BL119" s="84"/>
      <c r="BM119" s="84"/>
    </row>
    <row r="120" spans="1:70" s="13" customFormat="1" ht="177.75" customHeight="1" x14ac:dyDescent="0.2">
      <c r="A120" s="226" t="s">
        <v>47</v>
      </c>
      <c r="B120" s="226"/>
      <c r="C120" s="226"/>
      <c r="D120" s="226"/>
      <c r="E120" s="226"/>
      <c r="F120" s="227" t="s">
        <v>100</v>
      </c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1" t="s">
        <v>31</v>
      </c>
      <c r="AK120" s="221"/>
      <c r="AL120" s="221"/>
      <c r="AM120" s="221"/>
      <c r="AN120" s="221"/>
      <c r="AO120" s="221"/>
      <c r="AP120" s="222">
        <v>9</v>
      </c>
      <c r="AQ120" s="222"/>
      <c r="AR120" s="222"/>
      <c r="AS120" s="222"/>
      <c r="AT120" s="222"/>
      <c r="AU120" s="222"/>
      <c r="AV120" s="222"/>
      <c r="AW120" s="223"/>
      <c r="AX120" s="223"/>
      <c r="AY120" s="223"/>
      <c r="AZ120" s="223"/>
      <c r="BA120" s="223"/>
      <c r="BB120" s="223"/>
      <c r="BC120" s="223"/>
      <c r="BD120" s="223"/>
      <c r="BE120" s="223"/>
      <c r="BF120" s="223"/>
      <c r="BG120" s="223">
        <f>AP120*AW120</f>
        <v>0</v>
      </c>
      <c r="BH120" s="223"/>
      <c r="BI120" s="223"/>
      <c r="BJ120" s="223"/>
      <c r="BK120" s="223"/>
      <c r="BL120" s="223"/>
      <c r="BM120" s="223"/>
      <c r="BN120" s="223"/>
      <c r="BO120" s="223"/>
      <c r="BP120" s="223"/>
      <c r="BQ120" s="223"/>
      <c r="BR120" s="223"/>
    </row>
    <row r="121" spans="1:70" s="13" customFormat="1" ht="15" customHeight="1" x14ac:dyDescent="0.2">
      <c r="A121" s="9"/>
      <c r="B121" s="9"/>
      <c r="C121" s="9"/>
      <c r="D121" s="10"/>
      <c r="E121" s="11"/>
      <c r="F121" s="219" t="s">
        <v>6</v>
      </c>
      <c r="G121" s="219"/>
      <c r="H121" s="30"/>
      <c r="I121" s="228" t="s">
        <v>101</v>
      </c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1" t="s">
        <v>27</v>
      </c>
      <c r="AK121" s="221"/>
      <c r="AL121" s="221"/>
      <c r="AM121" s="221"/>
      <c r="AN121" s="221"/>
      <c r="AO121" s="221"/>
      <c r="AP121" s="222">
        <v>31</v>
      </c>
      <c r="AQ121" s="222"/>
      <c r="AR121" s="222"/>
      <c r="AS121" s="222"/>
      <c r="AT121" s="222"/>
      <c r="AU121" s="222"/>
      <c r="AV121" s="222"/>
      <c r="AW121" s="223"/>
      <c r="AX121" s="223"/>
      <c r="AY121" s="223"/>
      <c r="AZ121" s="223"/>
      <c r="BA121" s="223"/>
      <c r="BB121" s="223"/>
      <c r="BC121" s="223"/>
      <c r="BD121" s="223"/>
      <c r="BE121" s="223"/>
      <c r="BF121" s="223"/>
      <c r="BG121" s="223">
        <f>AP121*AW121</f>
        <v>0</v>
      </c>
      <c r="BH121" s="223"/>
      <c r="BI121" s="223"/>
      <c r="BJ121" s="223"/>
      <c r="BK121" s="223"/>
      <c r="BL121" s="223"/>
      <c r="BM121" s="223"/>
      <c r="BN121" s="223"/>
      <c r="BO121" s="223"/>
      <c r="BP121" s="223"/>
      <c r="BQ121" s="223"/>
      <c r="BR121" s="223"/>
    </row>
    <row r="122" spans="1:70" s="13" customFormat="1" ht="12" customHeight="1" x14ac:dyDescent="0.2">
      <c r="A122" s="9"/>
      <c r="B122" s="9"/>
      <c r="C122" s="9"/>
      <c r="D122" s="10"/>
      <c r="E122" s="11"/>
      <c r="F122" s="11"/>
      <c r="G122" s="4"/>
      <c r="H122" s="12"/>
      <c r="BI122" s="84"/>
      <c r="BJ122" s="84"/>
      <c r="BK122" s="84"/>
      <c r="BL122" s="84"/>
      <c r="BM122" s="84"/>
    </row>
    <row r="123" spans="1:70" s="13" customFormat="1" ht="12" customHeight="1" x14ac:dyDescent="0.2">
      <c r="A123" s="199" t="s">
        <v>102</v>
      </c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199"/>
      <c r="AQ123" s="199"/>
      <c r="AR123" s="199"/>
      <c r="AS123" s="199"/>
      <c r="AT123" s="199"/>
      <c r="AU123" s="199"/>
      <c r="AV123" s="199"/>
      <c r="AW123" s="199"/>
      <c r="AX123" s="199"/>
      <c r="AY123" s="199"/>
      <c r="AZ123" s="199"/>
      <c r="BA123" s="199"/>
      <c r="BB123" s="199"/>
      <c r="BC123" s="199"/>
      <c r="BD123" s="199"/>
      <c r="BE123" s="199"/>
      <c r="BF123" s="199"/>
      <c r="BG123" s="224">
        <f>SUM(BG118:BG121)</f>
        <v>0</v>
      </c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</row>
    <row r="124" spans="1:70" s="13" customFormat="1" ht="12" customHeight="1" x14ac:dyDescent="0.2">
      <c r="A124" s="9"/>
      <c r="B124" s="9"/>
      <c r="C124" s="9"/>
      <c r="D124" s="10"/>
      <c r="E124" s="11"/>
      <c r="F124" s="11"/>
      <c r="G124" s="4"/>
      <c r="H124" s="12"/>
      <c r="BI124" s="84"/>
      <c r="BJ124" s="84"/>
      <c r="BK124" s="84"/>
      <c r="BL124" s="84"/>
      <c r="BM124" s="84"/>
    </row>
    <row r="125" spans="1:70" s="13" customFormat="1" ht="12" customHeight="1" x14ac:dyDescent="0.2">
      <c r="A125" s="9"/>
      <c r="B125" s="9"/>
      <c r="C125" s="9"/>
      <c r="D125" s="10"/>
      <c r="E125" s="11"/>
      <c r="F125" s="11"/>
      <c r="G125" s="4"/>
      <c r="H125" s="12"/>
      <c r="BI125" s="84"/>
      <c r="BJ125" s="84"/>
      <c r="BK125" s="84"/>
      <c r="BL125" s="84"/>
      <c r="BM125" s="84"/>
    </row>
    <row r="126" spans="1:70" s="13" customFormat="1" ht="12" customHeight="1" x14ac:dyDescent="0.2">
      <c r="A126" s="199" t="s">
        <v>207</v>
      </c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BI126" s="84"/>
      <c r="BJ126" s="84"/>
      <c r="BK126" s="84"/>
      <c r="BL126" s="84"/>
      <c r="BM126" s="84"/>
    </row>
    <row r="127" spans="1:70" s="13" customFormat="1" ht="12" customHeight="1" x14ac:dyDescent="0.2">
      <c r="A127" s="9"/>
      <c r="B127" s="9"/>
      <c r="C127" s="9"/>
      <c r="D127" s="10"/>
      <c r="E127" s="11"/>
      <c r="F127" s="11"/>
      <c r="G127" s="4"/>
      <c r="H127" s="12"/>
      <c r="BI127" s="84"/>
      <c r="BJ127" s="84"/>
      <c r="BK127" s="84"/>
      <c r="BL127" s="84"/>
      <c r="BM127" s="84"/>
    </row>
    <row r="128" spans="1:70" s="13" customFormat="1" ht="165" customHeight="1" x14ac:dyDescent="0.2">
      <c r="A128" s="226" t="s">
        <v>52</v>
      </c>
      <c r="B128" s="226"/>
      <c r="C128" s="226"/>
      <c r="D128" s="226"/>
      <c r="E128" s="226"/>
      <c r="F128" s="227" t="s">
        <v>103</v>
      </c>
      <c r="G128" s="227"/>
      <c r="H128" s="227"/>
      <c r="I128" s="227"/>
      <c r="J128" s="227"/>
      <c r="K128" s="227"/>
      <c r="L128" s="227"/>
      <c r="M128" s="227"/>
      <c r="N128" s="227"/>
      <c r="O128" s="227"/>
      <c r="P128" s="227"/>
      <c r="Q128" s="227"/>
      <c r="R128" s="227"/>
      <c r="S128" s="227"/>
      <c r="T128" s="227"/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I128" s="227"/>
      <c r="AJ128" s="221" t="s">
        <v>31</v>
      </c>
      <c r="AK128" s="221"/>
      <c r="AL128" s="221"/>
      <c r="AM128" s="221"/>
      <c r="AN128" s="221"/>
      <c r="AO128" s="221"/>
      <c r="AP128" s="222">
        <v>335</v>
      </c>
      <c r="AQ128" s="222"/>
      <c r="AR128" s="222"/>
      <c r="AS128" s="222"/>
      <c r="AT128" s="222"/>
      <c r="AU128" s="222"/>
      <c r="AV128" s="222"/>
      <c r="AW128" s="223"/>
      <c r="AX128" s="223"/>
      <c r="AY128" s="223"/>
      <c r="AZ128" s="223"/>
      <c r="BA128" s="223"/>
      <c r="BB128" s="223"/>
      <c r="BC128" s="223"/>
      <c r="BD128" s="223"/>
      <c r="BE128" s="223"/>
      <c r="BF128" s="223"/>
      <c r="BG128" s="223">
        <f>AP128*AW128</f>
        <v>0</v>
      </c>
      <c r="BH128" s="223"/>
      <c r="BI128" s="223"/>
      <c r="BJ128" s="223"/>
      <c r="BK128" s="223"/>
      <c r="BL128" s="223"/>
      <c r="BM128" s="223"/>
      <c r="BN128" s="223"/>
      <c r="BO128" s="223"/>
      <c r="BP128" s="223"/>
      <c r="BQ128" s="223"/>
      <c r="BR128" s="223"/>
    </row>
    <row r="129" spans="1:70" s="13" customFormat="1" ht="12.75" x14ac:dyDescent="0.2">
      <c r="A129" s="22"/>
      <c r="B129" s="22"/>
      <c r="C129" s="22"/>
      <c r="D129" s="22"/>
      <c r="E129" s="22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4"/>
      <c r="AK129" s="24"/>
      <c r="AL129" s="24"/>
      <c r="AM129" s="24"/>
      <c r="AN129" s="24"/>
      <c r="AO129" s="24"/>
      <c r="AP129" s="25"/>
      <c r="AQ129" s="25"/>
      <c r="AR129" s="25"/>
      <c r="AS129" s="25"/>
      <c r="AT129" s="25"/>
      <c r="AU129" s="25"/>
      <c r="AV129" s="25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85"/>
      <c r="BJ129" s="85"/>
      <c r="BK129" s="85"/>
      <c r="BL129" s="85"/>
      <c r="BM129" s="85"/>
      <c r="BN129" s="26"/>
      <c r="BO129" s="26"/>
      <c r="BP129" s="26"/>
      <c r="BQ129" s="26"/>
      <c r="BR129" s="26"/>
    </row>
    <row r="130" spans="1:70" s="13" customFormat="1" ht="142.5" customHeight="1" x14ac:dyDescent="0.2">
      <c r="A130" s="226" t="s">
        <v>185</v>
      </c>
      <c r="B130" s="226"/>
      <c r="C130" s="226"/>
      <c r="D130" s="226"/>
      <c r="E130" s="226"/>
      <c r="F130" s="227" t="s">
        <v>104</v>
      </c>
      <c r="G130" s="227"/>
      <c r="H130" s="227"/>
      <c r="I130" s="227"/>
      <c r="J130" s="227"/>
      <c r="K130" s="227"/>
      <c r="L130" s="227"/>
      <c r="M130" s="227"/>
      <c r="N130" s="227"/>
      <c r="O130" s="227"/>
      <c r="P130" s="227"/>
      <c r="Q130" s="227"/>
      <c r="R130" s="227"/>
      <c r="S130" s="227"/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I130" s="227"/>
      <c r="AJ130" s="221"/>
      <c r="AK130" s="221"/>
      <c r="AL130" s="221"/>
      <c r="AM130" s="221"/>
      <c r="AN130" s="221"/>
      <c r="AO130" s="221"/>
      <c r="AP130" s="222"/>
      <c r="AQ130" s="222"/>
      <c r="AR130" s="222"/>
      <c r="AS130" s="222"/>
      <c r="AT130" s="222"/>
      <c r="AU130" s="222"/>
      <c r="AV130" s="222"/>
      <c r="AW130" s="223"/>
      <c r="AX130" s="223"/>
      <c r="AY130" s="223"/>
      <c r="AZ130" s="223"/>
      <c r="BA130" s="223"/>
      <c r="BB130" s="223"/>
      <c r="BC130" s="223"/>
      <c r="BD130" s="223"/>
      <c r="BE130" s="223"/>
      <c r="BF130" s="223"/>
      <c r="BG130" s="223"/>
      <c r="BH130" s="223"/>
      <c r="BI130" s="223"/>
      <c r="BJ130" s="223"/>
      <c r="BK130" s="223"/>
      <c r="BL130" s="223"/>
      <c r="BM130" s="223"/>
      <c r="BN130" s="223"/>
      <c r="BO130" s="223"/>
      <c r="BP130" s="223"/>
      <c r="BQ130" s="223"/>
      <c r="BR130" s="223"/>
    </row>
    <row r="131" spans="1:70" s="13" customFormat="1" ht="15" customHeight="1" x14ac:dyDescent="0.2">
      <c r="A131" s="9"/>
      <c r="B131" s="9"/>
      <c r="C131" s="9"/>
      <c r="D131" s="10"/>
      <c r="E131" s="11"/>
      <c r="F131" s="219" t="s">
        <v>6</v>
      </c>
      <c r="G131" s="219"/>
      <c r="H131" s="30"/>
      <c r="I131" s="228" t="s">
        <v>105</v>
      </c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  <c r="AI131" s="228"/>
      <c r="AJ131" s="221" t="s">
        <v>31</v>
      </c>
      <c r="AK131" s="221"/>
      <c r="AL131" s="221"/>
      <c r="AM131" s="221"/>
      <c r="AN131" s="221"/>
      <c r="AO131" s="221"/>
      <c r="AP131" s="222">
        <v>42</v>
      </c>
      <c r="AQ131" s="222"/>
      <c r="AR131" s="222"/>
      <c r="AS131" s="222"/>
      <c r="AT131" s="222"/>
      <c r="AU131" s="222"/>
      <c r="AV131" s="222"/>
      <c r="AW131" s="223"/>
      <c r="AX131" s="223"/>
      <c r="AY131" s="223"/>
      <c r="AZ131" s="223"/>
      <c r="BA131" s="223"/>
      <c r="BB131" s="223"/>
      <c r="BC131" s="223"/>
      <c r="BD131" s="223"/>
      <c r="BE131" s="223"/>
      <c r="BF131" s="223"/>
      <c r="BG131" s="223">
        <f>AP131*AW131</f>
        <v>0</v>
      </c>
      <c r="BH131" s="223"/>
      <c r="BI131" s="223"/>
      <c r="BJ131" s="223"/>
      <c r="BK131" s="223"/>
      <c r="BL131" s="223"/>
      <c r="BM131" s="223"/>
      <c r="BN131" s="223"/>
      <c r="BO131" s="223"/>
      <c r="BP131" s="223"/>
      <c r="BQ131" s="223"/>
      <c r="BR131" s="223"/>
    </row>
    <row r="132" spans="1:70" s="13" customFormat="1" ht="15" customHeight="1" x14ac:dyDescent="0.2">
      <c r="A132" s="9"/>
      <c r="B132" s="9"/>
      <c r="C132" s="9"/>
      <c r="D132" s="10"/>
      <c r="E132" s="11"/>
      <c r="F132" s="219" t="s">
        <v>7</v>
      </c>
      <c r="G132" s="219"/>
      <c r="H132" s="30"/>
      <c r="I132" s="228" t="s">
        <v>106</v>
      </c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  <c r="AJ132" s="221" t="s">
        <v>31</v>
      </c>
      <c r="AK132" s="221"/>
      <c r="AL132" s="221"/>
      <c r="AM132" s="221"/>
      <c r="AN132" s="221"/>
      <c r="AO132" s="221"/>
      <c r="AP132" s="222">
        <v>40</v>
      </c>
      <c r="AQ132" s="222"/>
      <c r="AR132" s="222"/>
      <c r="AS132" s="222"/>
      <c r="AT132" s="222"/>
      <c r="AU132" s="222"/>
      <c r="AV132" s="222"/>
      <c r="AW132" s="223"/>
      <c r="AX132" s="223"/>
      <c r="AY132" s="223"/>
      <c r="AZ132" s="223"/>
      <c r="BA132" s="223"/>
      <c r="BB132" s="223"/>
      <c r="BC132" s="223"/>
      <c r="BD132" s="223"/>
      <c r="BE132" s="223"/>
      <c r="BF132" s="223"/>
      <c r="BG132" s="223">
        <f>AP132*AW132</f>
        <v>0</v>
      </c>
      <c r="BH132" s="223"/>
      <c r="BI132" s="223"/>
      <c r="BJ132" s="223"/>
      <c r="BK132" s="223"/>
      <c r="BL132" s="223"/>
      <c r="BM132" s="223"/>
      <c r="BN132" s="223"/>
      <c r="BO132" s="223"/>
      <c r="BP132" s="223"/>
      <c r="BQ132" s="223"/>
      <c r="BR132" s="223"/>
    </row>
    <row r="133" spans="1:70" s="13" customFormat="1" ht="12.75" x14ac:dyDescent="0.2">
      <c r="A133" s="22"/>
      <c r="B133" s="22"/>
      <c r="C133" s="22"/>
      <c r="D133" s="22"/>
      <c r="E133" s="22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4"/>
      <c r="AK133" s="24"/>
      <c r="AL133" s="24"/>
      <c r="AM133" s="24"/>
      <c r="AN133" s="24"/>
      <c r="AO133" s="24"/>
      <c r="AP133" s="25"/>
      <c r="AQ133" s="25"/>
      <c r="AR133" s="25"/>
      <c r="AS133" s="25"/>
      <c r="AT133" s="25"/>
      <c r="AU133" s="25"/>
      <c r="AV133" s="25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85"/>
      <c r="BJ133" s="85"/>
      <c r="BK133" s="85"/>
      <c r="BL133" s="85"/>
      <c r="BM133" s="85"/>
      <c r="BN133" s="26"/>
      <c r="BO133" s="26"/>
      <c r="BP133" s="26"/>
      <c r="BQ133" s="26"/>
      <c r="BR133" s="26"/>
    </row>
    <row r="134" spans="1:70" s="13" customFormat="1" ht="12" customHeight="1" x14ac:dyDescent="0.2">
      <c r="A134" s="199" t="s">
        <v>107</v>
      </c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199"/>
      <c r="AT134" s="199"/>
      <c r="AU134" s="199"/>
      <c r="AV134" s="199"/>
      <c r="AW134" s="199"/>
      <c r="AX134" s="199"/>
      <c r="AY134" s="199"/>
      <c r="AZ134" s="199"/>
      <c r="BA134" s="199"/>
      <c r="BB134" s="199"/>
      <c r="BC134" s="199"/>
      <c r="BD134" s="199"/>
      <c r="BE134" s="199"/>
      <c r="BF134" s="199"/>
      <c r="BG134" s="224">
        <f>SUM(BG128)</f>
        <v>0</v>
      </c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</row>
    <row r="135" spans="1:70" s="13" customFormat="1" ht="12" customHeight="1" x14ac:dyDescent="0.2">
      <c r="A135" s="9"/>
      <c r="B135" s="9"/>
      <c r="C135" s="9"/>
      <c r="D135" s="10"/>
      <c r="E135" s="11"/>
      <c r="F135" s="11"/>
      <c r="G135" s="4"/>
      <c r="H135" s="12"/>
      <c r="BI135" s="84"/>
      <c r="BJ135" s="84"/>
      <c r="BK135" s="84"/>
      <c r="BL135" s="84"/>
      <c r="BM135" s="84"/>
    </row>
    <row r="136" spans="1:70" s="13" customFormat="1" ht="12" customHeight="1" x14ac:dyDescent="0.2">
      <c r="A136" s="9"/>
      <c r="B136" s="9"/>
      <c r="C136" s="9"/>
      <c r="D136" s="10"/>
      <c r="E136" s="11"/>
      <c r="F136" s="11"/>
      <c r="G136" s="4"/>
      <c r="H136" s="12"/>
      <c r="BI136" s="84"/>
      <c r="BJ136" s="84"/>
      <c r="BK136" s="84"/>
      <c r="BL136" s="84"/>
      <c r="BM136" s="84"/>
    </row>
    <row r="137" spans="1:70" s="13" customFormat="1" ht="12" customHeight="1" x14ac:dyDescent="0.2">
      <c r="A137" s="199" t="s">
        <v>208</v>
      </c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BI137" s="84"/>
      <c r="BJ137" s="84"/>
      <c r="BK137" s="84"/>
      <c r="BL137" s="84"/>
      <c r="BM137" s="84"/>
    </row>
    <row r="138" spans="1:70" s="13" customFormat="1" ht="12" customHeight="1" x14ac:dyDescent="0.2">
      <c r="A138" s="9"/>
      <c r="B138" s="9"/>
      <c r="C138" s="9"/>
      <c r="D138" s="10"/>
      <c r="E138" s="11"/>
      <c r="F138" s="11"/>
      <c r="G138" s="4"/>
      <c r="H138" s="12"/>
      <c r="BI138" s="84"/>
      <c r="BJ138" s="84"/>
      <c r="BK138" s="84"/>
      <c r="BL138" s="84"/>
      <c r="BM138" s="84"/>
    </row>
    <row r="139" spans="1:70" s="13" customFormat="1" ht="49.35" customHeight="1" x14ac:dyDescent="0.2">
      <c r="A139" s="226"/>
      <c r="B139" s="226"/>
      <c r="C139" s="226"/>
      <c r="D139" s="226"/>
      <c r="E139" s="226"/>
      <c r="F139" s="227" t="s">
        <v>108</v>
      </c>
      <c r="G139" s="227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I139" s="227"/>
      <c r="BI139" s="84"/>
      <c r="BJ139" s="84"/>
      <c r="BK139" s="84"/>
      <c r="BL139" s="84"/>
      <c r="BM139" s="84"/>
    </row>
    <row r="140" spans="1:70" s="13" customFormat="1" ht="58.5" customHeight="1" x14ac:dyDescent="0.2">
      <c r="A140" s="9"/>
      <c r="B140" s="9"/>
      <c r="C140" s="9"/>
      <c r="D140" s="10"/>
      <c r="E140" s="11"/>
      <c r="F140" s="225" t="s">
        <v>109</v>
      </c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I140" s="225"/>
      <c r="BI140" s="84"/>
      <c r="BJ140" s="84"/>
      <c r="BK140" s="84"/>
      <c r="BL140" s="84"/>
      <c r="BM140" s="84"/>
    </row>
    <row r="141" spans="1:70" s="13" customFormat="1" ht="114.75" customHeight="1" x14ac:dyDescent="0.2">
      <c r="A141" s="226"/>
      <c r="B141" s="226"/>
      <c r="C141" s="226"/>
      <c r="D141" s="226"/>
      <c r="E141" s="226"/>
      <c r="F141" s="227" t="s">
        <v>110</v>
      </c>
      <c r="G141" s="227"/>
      <c r="H141" s="227"/>
      <c r="I141" s="227"/>
      <c r="J141" s="227"/>
      <c r="K141" s="227"/>
      <c r="L141" s="227"/>
      <c r="M141" s="227"/>
      <c r="N141" s="227"/>
      <c r="O141" s="227"/>
      <c r="P141" s="227"/>
      <c r="Q141" s="227"/>
      <c r="R141" s="227"/>
      <c r="S141" s="227"/>
      <c r="T141" s="227"/>
      <c r="U141" s="227"/>
      <c r="V141" s="227"/>
      <c r="W141" s="227"/>
      <c r="X141" s="227"/>
      <c r="Y141" s="227"/>
      <c r="Z141" s="227"/>
      <c r="AA141" s="227"/>
      <c r="AB141" s="227"/>
      <c r="AC141" s="227"/>
      <c r="AD141" s="227"/>
      <c r="AE141" s="227"/>
      <c r="AF141" s="227"/>
      <c r="AG141" s="227"/>
      <c r="AH141" s="227"/>
      <c r="AI141" s="227"/>
      <c r="BI141" s="84"/>
      <c r="BJ141" s="84"/>
      <c r="BK141" s="84"/>
      <c r="BL141" s="84"/>
      <c r="BM141" s="84"/>
    </row>
    <row r="142" spans="1:70" s="13" customFormat="1" ht="116.25" customHeight="1" x14ac:dyDescent="0.2">
      <c r="A142" s="226" t="s">
        <v>56</v>
      </c>
      <c r="B142" s="226"/>
      <c r="C142" s="226"/>
      <c r="D142" s="226"/>
      <c r="E142" s="226"/>
      <c r="F142" s="227" t="s">
        <v>125</v>
      </c>
      <c r="G142" s="227"/>
      <c r="H142" s="227"/>
      <c r="I142" s="227"/>
      <c r="J142" s="227"/>
      <c r="K142" s="227"/>
      <c r="L142" s="227"/>
      <c r="M142" s="227"/>
      <c r="N142" s="227"/>
      <c r="O142" s="227"/>
      <c r="P142" s="227"/>
      <c r="Q142" s="227"/>
      <c r="R142" s="227"/>
      <c r="S142" s="227"/>
      <c r="T142" s="227"/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F142" s="227"/>
      <c r="AG142" s="227"/>
      <c r="AH142" s="227"/>
      <c r="AI142" s="227"/>
      <c r="BI142" s="84"/>
      <c r="BJ142" s="84"/>
      <c r="BK142" s="84"/>
      <c r="BL142" s="84"/>
      <c r="BM142" s="84"/>
    </row>
    <row r="143" spans="1:70" s="13" customFormat="1" ht="51.75" customHeight="1" x14ac:dyDescent="0.2">
      <c r="A143" s="226"/>
      <c r="B143" s="226"/>
      <c r="C143" s="226"/>
      <c r="D143" s="226"/>
      <c r="E143" s="226"/>
      <c r="F143" s="227" t="s">
        <v>126</v>
      </c>
      <c r="G143" s="227"/>
      <c r="H143" s="227"/>
      <c r="I143" s="227"/>
      <c r="J143" s="227"/>
      <c r="K143" s="227"/>
      <c r="L143" s="227"/>
      <c r="M143" s="227"/>
      <c r="N143" s="227"/>
      <c r="O143" s="227"/>
      <c r="P143" s="227"/>
      <c r="Q143" s="227"/>
      <c r="R143" s="227"/>
      <c r="S143" s="227"/>
      <c r="T143" s="227"/>
      <c r="U143" s="227"/>
      <c r="V143" s="227"/>
      <c r="W143" s="227"/>
      <c r="X143" s="227"/>
      <c r="Y143" s="227"/>
      <c r="Z143" s="227"/>
      <c r="AA143" s="227"/>
      <c r="AB143" s="227"/>
      <c r="AC143" s="227"/>
      <c r="AD143" s="227"/>
      <c r="AE143" s="227"/>
      <c r="AF143" s="227"/>
      <c r="AG143" s="227"/>
      <c r="AH143" s="227"/>
      <c r="AI143" s="227"/>
      <c r="AJ143" s="221"/>
      <c r="AK143" s="221"/>
      <c r="AL143" s="221"/>
      <c r="AM143" s="221"/>
      <c r="AN143" s="221"/>
      <c r="AO143" s="221"/>
      <c r="AP143" s="222"/>
      <c r="AQ143" s="222"/>
      <c r="AR143" s="222"/>
      <c r="AS143" s="222"/>
      <c r="AT143" s="222"/>
      <c r="AU143" s="222"/>
      <c r="AV143" s="222"/>
      <c r="AW143" s="223"/>
      <c r="AX143" s="223"/>
      <c r="AY143" s="223"/>
      <c r="AZ143" s="223"/>
      <c r="BA143" s="223"/>
      <c r="BB143" s="223"/>
      <c r="BC143" s="223"/>
      <c r="BD143" s="223"/>
      <c r="BE143" s="223"/>
      <c r="BF143" s="223"/>
      <c r="BG143" s="223"/>
      <c r="BH143" s="223"/>
      <c r="BI143" s="223"/>
      <c r="BJ143" s="223"/>
      <c r="BK143" s="223"/>
      <c r="BL143" s="223"/>
      <c r="BM143" s="223"/>
      <c r="BN143" s="223"/>
      <c r="BO143" s="223"/>
      <c r="BP143" s="223"/>
      <c r="BQ143" s="223"/>
      <c r="BR143" s="223"/>
    </row>
    <row r="144" spans="1:70" s="13" customFormat="1" ht="17.25" customHeight="1" x14ac:dyDescent="0.2">
      <c r="A144" s="9"/>
      <c r="B144" s="9"/>
      <c r="C144" s="9"/>
      <c r="D144" s="10"/>
      <c r="E144" s="11"/>
      <c r="F144" s="225" t="s">
        <v>111</v>
      </c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25"/>
      <c r="AE144" s="225"/>
      <c r="AF144" s="225"/>
      <c r="AG144" s="225"/>
      <c r="AH144" s="225"/>
      <c r="AI144" s="225"/>
      <c r="BI144" s="84"/>
      <c r="BJ144" s="84"/>
      <c r="BK144" s="84"/>
      <c r="BL144" s="84"/>
      <c r="BM144" s="84"/>
    </row>
    <row r="145" spans="1:88" s="13" customFormat="1" ht="15.75" customHeight="1" x14ac:dyDescent="0.2">
      <c r="A145" s="9"/>
      <c r="B145" s="9"/>
      <c r="C145" s="9"/>
      <c r="D145" s="10"/>
      <c r="E145" s="11"/>
      <c r="F145" s="219" t="s">
        <v>6</v>
      </c>
      <c r="G145" s="219"/>
      <c r="H145" s="30"/>
      <c r="I145" s="220" t="s">
        <v>112</v>
      </c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  <c r="AJ145" s="221" t="s">
        <v>27</v>
      </c>
      <c r="AK145" s="221"/>
      <c r="AL145" s="221"/>
      <c r="AM145" s="221"/>
      <c r="AN145" s="221"/>
      <c r="AO145" s="221"/>
      <c r="AP145" s="222">
        <v>1</v>
      </c>
      <c r="AQ145" s="222"/>
      <c r="AR145" s="222"/>
      <c r="AS145" s="222"/>
      <c r="AT145" s="222"/>
      <c r="AU145" s="222"/>
      <c r="AV145" s="222"/>
      <c r="AW145" s="223"/>
      <c r="AX145" s="223"/>
      <c r="AY145" s="223"/>
      <c r="AZ145" s="223"/>
      <c r="BA145" s="223"/>
      <c r="BB145" s="223"/>
      <c r="BC145" s="223"/>
      <c r="BD145" s="223"/>
      <c r="BE145" s="223"/>
      <c r="BF145" s="223"/>
      <c r="BG145" s="223">
        <f>AP145*AW145</f>
        <v>0</v>
      </c>
      <c r="BH145" s="223"/>
      <c r="BI145" s="223"/>
      <c r="BJ145" s="223"/>
      <c r="BK145" s="223"/>
      <c r="BL145" s="223"/>
      <c r="BM145" s="223"/>
      <c r="BN145" s="223"/>
      <c r="BO145" s="223"/>
      <c r="BP145" s="223"/>
      <c r="BQ145" s="223"/>
      <c r="BR145" s="223"/>
      <c r="CJ145" s="19"/>
    </row>
    <row r="146" spans="1:88" s="13" customFormat="1" ht="20.25" customHeight="1" x14ac:dyDescent="0.2">
      <c r="A146" s="9"/>
      <c r="B146" s="9"/>
      <c r="C146" s="9"/>
      <c r="D146" s="10"/>
      <c r="E146" s="11"/>
      <c r="F146" s="219" t="s">
        <v>7</v>
      </c>
      <c r="G146" s="219"/>
      <c r="H146" s="30"/>
      <c r="I146" s="220" t="s">
        <v>113</v>
      </c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  <c r="AJ146" s="221" t="s">
        <v>27</v>
      </c>
      <c r="AK146" s="221"/>
      <c r="AL146" s="221"/>
      <c r="AM146" s="221"/>
      <c r="AN146" s="221"/>
      <c r="AO146" s="221"/>
      <c r="AP146" s="222">
        <v>1</v>
      </c>
      <c r="AQ146" s="222"/>
      <c r="AR146" s="222"/>
      <c r="AS146" s="222"/>
      <c r="AT146" s="222"/>
      <c r="AU146" s="222"/>
      <c r="AV146" s="222"/>
      <c r="AW146" s="223"/>
      <c r="AX146" s="223"/>
      <c r="AY146" s="223"/>
      <c r="AZ146" s="223"/>
      <c r="BA146" s="223"/>
      <c r="BB146" s="223"/>
      <c r="BC146" s="223"/>
      <c r="BD146" s="223"/>
      <c r="BE146" s="223"/>
      <c r="BF146" s="223"/>
      <c r="BG146" s="223">
        <f>AP146*AW146</f>
        <v>0</v>
      </c>
      <c r="BH146" s="223"/>
      <c r="BI146" s="223"/>
      <c r="BJ146" s="223"/>
      <c r="BK146" s="223"/>
      <c r="BL146" s="223"/>
      <c r="BM146" s="223"/>
      <c r="BN146" s="223"/>
      <c r="BO146" s="223"/>
      <c r="BP146" s="223"/>
      <c r="BQ146" s="223"/>
      <c r="BR146" s="223"/>
    </row>
    <row r="147" spans="1:88" s="13" customFormat="1" ht="16.5" customHeight="1" x14ac:dyDescent="0.2">
      <c r="A147" s="9"/>
      <c r="B147" s="9"/>
      <c r="C147" s="9"/>
      <c r="D147" s="10"/>
      <c r="E147" s="11"/>
      <c r="F147" s="219" t="s">
        <v>8</v>
      </c>
      <c r="G147" s="219"/>
      <c r="H147" s="30"/>
      <c r="I147" s="220" t="s">
        <v>114</v>
      </c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  <c r="AJ147" s="221" t="s">
        <v>27</v>
      </c>
      <c r="AK147" s="221"/>
      <c r="AL147" s="221"/>
      <c r="AM147" s="221"/>
      <c r="AN147" s="221"/>
      <c r="AO147" s="221"/>
      <c r="AP147" s="222">
        <v>1</v>
      </c>
      <c r="AQ147" s="222"/>
      <c r="AR147" s="222"/>
      <c r="AS147" s="222"/>
      <c r="AT147" s="222"/>
      <c r="AU147" s="222"/>
      <c r="AV147" s="222"/>
      <c r="AW147" s="223"/>
      <c r="AX147" s="223"/>
      <c r="AY147" s="223"/>
      <c r="AZ147" s="223"/>
      <c r="BA147" s="223"/>
      <c r="BB147" s="223"/>
      <c r="BC147" s="223"/>
      <c r="BD147" s="223"/>
      <c r="BE147" s="223"/>
      <c r="BF147" s="223"/>
      <c r="BG147" s="223">
        <f>AP147*AW147</f>
        <v>0</v>
      </c>
      <c r="BH147" s="223"/>
      <c r="BI147" s="223"/>
      <c r="BJ147" s="223"/>
      <c r="BK147" s="223"/>
      <c r="BL147" s="223"/>
      <c r="BM147" s="223"/>
      <c r="BN147" s="223"/>
      <c r="BO147" s="223"/>
      <c r="BP147" s="223"/>
      <c r="BQ147" s="223"/>
      <c r="BR147" s="223"/>
    </row>
    <row r="148" spans="1:88" s="13" customFormat="1" ht="12" customHeight="1" x14ac:dyDescent="0.2">
      <c r="A148" s="9"/>
      <c r="B148" s="9"/>
      <c r="C148" s="9"/>
      <c r="D148" s="10"/>
      <c r="E148" s="11"/>
      <c r="F148" s="11"/>
      <c r="G148" s="4"/>
      <c r="H148" s="12"/>
      <c r="BI148" s="84"/>
      <c r="BJ148" s="84"/>
      <c r="BK148" s="84"/>
      <c r="BL148" s="84"/>
      <c r="BM148" s="84"/>
    </row>
    <row r="149" spans="1:88" s="13" customFormat="1" ht="17.25" customHeight="1" x14ac:dyDescent="0.2">
      <c r="A149" s="199" t="s">
        <v>115</v>
      </c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  <c r="AL149" s="199"/>
      <c r="AM149" s="199"/>
      <c r="AN149" s="199"/>
      <c r="AO149" s="199"/>
      <c r="AP149" s="199"/>
      <c r="AQ149" s="199"/>
      <c r="AR149" s="199"/>
      <c r="AS149" s="199"/>
      <c r="AT149" s="199"/>
      <c r="AU149" s="199"/>
      <c r="AV149" s="199"/>
      <c r="AW149" s="199"/>
      <c r="AX149" s="199"/>
      <c r="AY149" s="199"/>
      <c r="AZ149" s="199"/>
      <c r="BA149" s="199"/>
      <c r="BB149" s="199"/>
      <c r="BC149" s="199"/>
      <c r="BD149" s="199"/>
      <c r="BE149" s="199"/>
      <c r="BF149" s="199"/>
      <c r="BG149" s="224">
        <f>SUM(BG145:BG148)</f>
        <v>0</v>
      </c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</row>
    <row r="150" spans="1:88" s="13" customFormat="1" ht="12" customHeight="1" x14ac:dyDescent="0.2">
      <c r="A150" s="9"/>
      <c r="B150" s="9"/>
      <c r="C150" s="9"/>
      <c r="D150" s="10"/>
      <c r="E150" s="11"/>
      <c r="F150" s="11"/>
      <c r="G150" s="4"/>
      <c r="H150" s="12"/>
      <c r="BI150" s="84"/>
      <c r="BJ150" s="84"/>
      <c r="BK150" s="84"/>
      <c r="BL150" s="84"/>
      <c r="BM150" s="84"/>
    </row>
    <row r="151" spans="1:88" s="13" customFormat="1" ht="12" customHeight="1" x14ac:dyDescent="0.2">
      <c r="A151" s="9"/>
      <c r="B151" s="9"/>
      <c r="C151" s="9"/>
      <c r="D151" s="10"/>
      <c r="E151" s="11"/>
      <c r="F151" s="11"/>
      <c r="G151" s="4"/>
      <c r="H151" s="12"/>
      <c r="BI151" s="84"/>
      <c r="BJ151" s="84"/>
      <c r="BK151" s="84"/>
      <c r="BL151" s="84"/>
      <c r="BM151" s="84"/>
    </row>
    <row r="152" spans="1:88" s="13" customFormat="1" ht="22.5" customHeight="1" x14ac:dyDescent="0.2">
      <c r="A152" s="199" t="s">
        <v>116</v>
      </c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BI152" s="84"/>
      <c r="BJ152" s="84"/>
      <c r="BK152" s="84"/>
      <c r="BL152" s="84"/>
      <c r="BM152" s="84"/>
    </row>
    <row r="153" spans="1:88" s="13" customFormat="1" ht="22.5" customHeight="1" x14ac:dyDescent="0.2">
      <c r="A153" s="215" t="s">
        <v>0</v>
      </c>
      <c r="B153" s="215"/>
      <c r="C153" s="215"/>
      <c r="D153" s="215"/>
      <c r="E153" s="215"/>
      <c r="F153" s="216" t="s">
        <v>117</v>
      </c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16"/>
      <c r="BB153" s="216"/>
      <c r="BC153" s="216"/>
      <c r="BD153" s="216"/>
      <c r="BE153" s="216"/>
      <c r="BF153" s="216"/>
      <c r="BG153" s="217">
        <f>BG112</f>
        <v>0</v>
      </c>
      <c r="BH153" s="217"/>
      <c r="BI153" s="217"/>
      <c r="BJ153" s="217"/>
      <c r="BK153" s="217"/>
      <c r="BL153" s="217"/>
      <c r="BM153" s="217"/>
      <c r="BN153" s="217"/>
      <c r="BO153" s="217"/>
      <c r="BP153" s="217"/>
      <c r="BQ153" s="217"/>
      <c r="BR153" s="217"/>
    </row>
    <row r="154" spans="1:88" s="13" customFormat="1" ht="22.5" customHeight="1" x14ac:dyDescent="0.2">
      <c r="A154" s="215" t="s">
        <v>1</v>
      </c>
      <c r="B154" s="215"/>
      <c r="C154" s="215"/>
      <c r="D154" s="215"/>
      <c r="E154" s="215"/>
      <c r="F154" s="216" t="s">
        <v>118</v>
      </c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7">
        <f>BG123</f>
        <v>0</v>
      </c>
      <c r="BH154" s="217"/>
      <c r="BI154" s="217"/>
      <c r="BJ154" s="217"/>
      <c r="BK154" s="217"/>
      <c r="BL154" s="217"/>
      <c r="BM154" s="217"/>
      <c r="BN154" s="217"/>
      <c r="BO154" s="217"/>
      <c r="BP154" s="217"/>
      <c r="BQ154" s="217"/>
      <c r="BR154" s="217"/>
    </row>
    <row r="155" spans="1:88" s="13" customFormat="1" ht="22.5" customHeight="1" x14ac:dyDescent="0.2">
      <c r="A155" s="215" t="s">
        <v>2</v>
      </c>
      <c r="B155" s="215"/>
      <c r="C155" s="215"/>
      <c r="D155" s="215"/>
      <c r="E155" s="215"/>
      <c r="F155" s="216" t="s">
        <v>119</v>
      </c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7">
        <f>BG134</f>
        <v>0</v>
      </c>
      <c r="BH155" s="217"/>
      <c r="BI155" s="217"/>
      <c r="BJ155" s="217"/>
      <c r="BK155" s="217"/>
      <c r="BL155" s="217"/>
      <c r="BM155" s="217"/>
      <c r="BN155" s="217"/>
      <c r="BO155" s="217"/>
      <c r="BP155" s="217"/>
      <c r="BQ155" s="217"/>
      <c r="BR155" s="217"/>
    </row>
    <row r="156" spans="1:88" s="13" customFormat="1" ht="22.5" customHeight="1" x14ac:dyDescent="0.2">
      <c r="A156" s="215" t="s">
        <v>3</v>
      </c>
      <c r="B156" s="215"/>
      <c r="C156" s="215"/>
      <c r="D156" s="215"/>
      <c r="E156" s="215"/>
      <c r="F156" s="216" t="s">
        <v>120</v>
      </c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7">
        <f>BG149</f>
        <v>0</v>
      </c>
      <c r="BH156" s="217"/>
      <c r="BI156" s="217"/>
      <c r="BJ156" s="217"/>
      <c r="BK156" s="217"/>
      <c r="BL156" s="217"/>
      <c r="BM156" s="217"/>
      <c r="BN156" s="217"/>
      <c r="BO156" s="217"/>
      <c r="BP156" s="217"/>
      <c r="BQ156" s="217"/>
      <c r="BR156" s="217"/>
    </row>
    <row r="157" spans="1:88" s="13" customFormat="1" ht="22.5" customHeight="1" x14ac:dyDescent="0.2">
      <c r="A157" s="215"/>
      <c r="B157" s="215"/>
      <c r="C157" s="215"/>
      <c r="D157" s="215"/>
      <c r="E157" s="215"/>
      <c r="F157" s="216" t="s">
        <v>121</v>
      </c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7">
        <f>SUM(BG153:BR156)</f>
        <v>0</v>
      </c>
      <c r="BH157" s="217"/>
      <c r="BI157" s="217"/>
      <c r="BJ157" s="217"/>
      <c r="BK157" s="217"/>
      <c r="BL157" s="217"/>
      <c r="BM157" s="217"/>
      <c r="BN157" s="217"/>
      <c r="BO157" s="217"/>
      <c r="BP157" s="217"/>
      <c r="BQ157" s="217"/>
      <c r="BR157" s="217"/>
    </row>
    <row r="158" spans="1:88" s="13" customFormat="1" ht="12" customHeight="1" x14ac:dyDescent="0.2">
      <c r="A158" s="9"/>
      <c r="B158" s="9"/>
      <c r="C158" s="9"/>
      <c r="D158" s="10"/>
      <c r="E158" s="11"/>
      <c r="F158" s="11"/>
      <c r="G158" s="4"/>
      <c r="H158" s="12"/>
      <c r="BG158" s="14"/>
      <c r="BH158" s="14"/>
      <c r="BI158" s="86"/>
      <c r="BJ158" s="86"/>
      <c r="BK158" s="86"/>
      <c r="BL158" s="86"/>
      <c r="BM158" s="86"/>
      <c r="BN158" s="14"/>
      <c r="BO158" s="14"/>
      <c r="BP158" s="14"/>
      <c r="BQ158" s="14"/>
      <c r="BR158" s="14"/>
    </row>
    <row r="159" spans="1:88" s="13" customFormat="1" ht="12" customHeight="1" x14ac:dyDescent="0.2">
      <c r="A159" s="1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87"/>
      <c r="BJ159" s="87"/>
      <c r="BK159" s="87"/>
      <c r="BL159" s="87"/>
      <c r="BM159" s="87"/>
      <c r="BN159" s="5"/>
      <c r="BO159" s="5"/>
      <c r="BP159" s="5"/>
      <c r="BQ159" s="5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</row>
    <row r="160" spans="1:88" s="13" customFormat="1" ht="12" customHeight="1" x14ac:dyDescent="0.2">
      <c r="A160" s="195" t="s">
        <v>209</v>
      </c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  <c r="W160" s="195"/>
      <c r="X160" s="195"/>
      <c r="Y160" s="195"/>
      <c r="Z160" s="195"/>
      <c r="AA160" s="195"/>
      <c r="AB160" s="195"/>
      <c r="AC160" s="195"/>
      <c r="AD160" s="195"/>
      <c r="AE160" s="195"/>
      <c r="AF160" s="195"/>
      <c r="AG160" s="195"/>
      <c r="AH160" s="195"/>
      <c r="AI160" s="19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87"/>
      <c r="BJ160" s="87"/>
      <c r="BK160" s="87"/>
      <c r="BL160" s="87"/>
      <c r="BM160" s="87"/>
      <c r="BN160" s="5"/>
      <c r="BO160" s="5"/>
      <c r="BP160" s="5"/>
      <c r="BQ160" s="5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</row>
    <row r="161" spans="1:81" s="13" customFormat="1" ht="12" customHeight="1" x14ac:dyDescent="0.2">
      <c r="A161" s="34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5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</row>
    <row r="162" spans="1:81" s="13" customFormat="1" ht="12" customHeight="1" x14ac:dyDescent="0.2">
      <c r="A162" s="236" t="s">
        <v>17</v>
      </c>
      <c r="B162" s="236"/>
      <c r="C162" s="236"/>
      <c r="D162" s="236"/>
      <c r="E162" s="236"/>
      <c r="F162" s="37"/>
      <c r="G162" s="237" t="s">
        <v>210</v>
      </c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  <c r="AD162" s="237"/>
      <c r="AE162" s="237"/>
      <c r="AF162" s="237"/>
      <c r="AG162" s="237"/>
      <c r="AH162" s="237"/>
      <c r="AI162" s="237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35"/>
      <c r="BI162" s="88"/>
      <c r="BJ162" s="88"/>
      <c r="BK162" s="88"/>
      <c r="BL162" s="88"/>
      <c r="BM162" s="88"/>
      <c r="BN162" s="41"/>
      <c r="BO162" s="41"/>
      <c r="BP162" s="41"/>
      <c r="BQ162" s="41"/>
      <c r="BR162" s="35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</row>
    <row r="163" spans="1:81" s="13" customFormat="1" ht="12" customHeight="1" x14ac:dyDescent="0.2">
      <c r="A163" s="34"/>
      <c r="B163" s="34"/>
      <c r="C163" s="34"/>
      <c r="D163" s="36"/>
      <c r="E163" s="37"/>
      <c r="F163" s="37"/>
      <c r="G163" s="38"/>
      <c r="H163" s="39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1"/>
      <c r="AQ163" s="41"/>
      <c r="AR163" s="41"/>
      <c r="AS163" s="41"/>
      <c r="AT163" s="41"/>
      <c r="AU163" s="41"/>
      <c r="AV163" s="41"/>
      <c r="AW163" s="41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35"/>
      <c r="BI163" s="88"/>
      <c r="BJ163" s="88"/>
      <c r="BK163" s="88"/>
      <c r="BL163" s="88"/>
      <c r="BM163" s="88"/>
      <c r="BN163" s="41"/>
      <c r="BO163" s="41"/>
      <c r="BP163" s="41"/>
      <c r="BQ163" s="41"/>
      <c r="BR163" s="35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</row>
    <row r="164" spans="1:81" s="13" customFormat="1" ht="39" customHeight="1" x14ac:dyDescent="0.2">
      <c r="A164" s="153" t="s">
        <v>6</v>
      </c>
      <c r="B164" s="153"/>
      <c r="C164" s="153"/>
      <c r="D164" s="153"/>
      <c r="E164" s="153"/>
      <c r="F164" s="181" t="s">
        <v>127</v>
      </c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68" t="s">
        <v>128</v>
      </c>
      <c r="AK164" s="168"/>
      <c r="AL164" s="168"/>
      <c r="AM164" s="168"/>
      <c r="AN164" s="168"/>
      <c r="AO164" s="62"/>
      <c r="AP164" s="41"/>
      <c r="AQ164" s="175">
        <v>2</v>
      </c>
      <c r="AR164" s="175"/>
      <c r="AS164" s="175"/>
      <c r="AT164" s="175"/>
      <c r="AU164" s="175"/>
      <c r="AV164" s="175"/>
      <c r="AW164" s="74"/>
      <c r="AX164" s="62"/>
      <c r="AY164" s="176"/>
      <c r="AZ164" s="176"/>
      <c r="BA164" s="176"/>
      <c r="BB164" s="176"/>
      <c r="BC164" s="176"/>
      <c r="BD164" s="176"/>
      <c r="BE164" s="176"/>
      <c r="BF164" s="176"/>
      <c r="BG164" s="152">
        <f>AQ164*AY164</f>
        <v>0</v>
      </c>
      <c r="BH164" s="152"/>
      <c r="BI164" s="152"/>
      <c r="BJ164" s="152"/>
      <c r="BK164" s="152"/>
      <c r="BL164" s="152"/>
      <c r="BM164" s="152"/>
      <c r="BN164" s="152"/>
      <c r="BO164" s="152"/>
      <c r="BP164" s="152"/>
      <c r="BQ164" s="152"/>
      <c r="BR164" s="152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</row>
    <row r="165" spans="1:81" s="13" customFormat="1" ht="12" customHeight="1" x14ac:dyDescent="0.2">
      <c r="A165" s="112"/>
      <c r="B165" s="112"/>
      <c r="C165" s="112"/>
      <c r="D165" s="113"/>
      <c r="E165" s="114"/>
      <c r="F165" s="37"/>
      <c r="G165" s="38"/>
      <c r="H165" s="39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62"/>
      <c r="AK165" s="62"/>
      <c r="AL165" s="62"/>
      <c r="AM165" s="62"/>
      <c r="AN165" s="62"/>
      <c r="AO165" s="62"/>
      <c r="AP165" s="41"/>
      <c r="AQ165" s="41"/>
      <c r="AR165" s="41"/>
      <c r="AS165" s="41"/>
      <c r="AT165" s="41"/>
      <c r="AU165" s="41"/>
      <c r="AV165" s="41"/>
      <c r="AW165" s="78"/>
      <c r="AX165" s="62"/>
      <c r="AY165" s="62"/>
      <c r="AZ165" s="62"/>
      <c r="BA165" s="62"/>
      <c r="BB165" s="62"/>
      <c r="BC165" s="62"/>
      <c r="BD165" s="62"/>
      <c r="BE165" s="62"/>
      <c r="BF165" s="62"/>
      <c r="BG165" s="41"/>
      <c r="BH165" s="41"/>
      <c r="BI165" s="88"/>
      <c r="BJ165" s="88"/>
      <c r="BK165" s="88"/>
      <c r="BL165" s="88"/>
      <c r="BM165" s="88"/>
      <c r="BN165" s="41"/>
      <c r="BO165" s="41"/>
      <c r="BP165" s="50"/>
      <c r="BQ165" s="50"/>
      <c r="BR165" s="35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</row>
    <row r="166" spans="1:81" s="13" customFormat="1" ht="55.5" customHeight="1" x14ac:dyDescent="0.2">
      <c r="A166" s="153" t="s">
        <v>7</v>
      </c>
      <c r="B166" s="153"/>
      <c r="C166" s="153"/>
      <c r="D166" s="153"/>
      <c r="E166" s="153"/>
      <c r="F166" s="181" t="s">
        <v>129</v>
      </c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  <c r="AA166" s="181"/>
      <c r="AB166" s="181"/>
      <c r="AC166" s="181"/>
      <c r="AD166" s="181"/>
      <c r="AE166" s="181"/>
      <c r="AF166" s="181"/>
      <c r="AG166" s="181"/>
      <c r="AH166" s="181"/>
      <c r="AI166" s="181"/>
      <c r="AJ166" s="168" t="s">
        <v>128</v>
      </c>
      <c r="AK166" s="168"/>
      <c r="AL166" s="168"/>
      <c r="AM166" s="168"/>
      <c r="AN166" s="168"/>
      <c r="AO166" s="62"/>
      <c r="AP166" s="41"/>
      <c r="AQ166" s="175">
        <v>1</v>
      </c>
      <c r="AR166" s="175"/>
      <c r="AS166" s="175"/>
      <c r="AT166" s="175"/>
      <c r="AU166" s="175"/>
      <c r="AV166" s="175"/>
      <c r="AW166" s="74"/>
      <c r="AX166" s="62"/>
      <c r="AY166" s="176"/>
      <c r="AZ166" s="176"/>
      <c r="BA166" s="176"/>
      <c r="BB166" s="176"/>
      <c r="BC166" s="176"/>
      <c r="BD166" s="176"/>
      <c r="BE166" s="176"/>
      <c r="BF166" s="176"/>
      <c r="BG166" s="152">
        <f>AQ166*AY166</f>
        <v>0</v>
      </c>
      <c r="BH166" s="152"/>
      <c r="BI166" s="152"/>
      <c r="BJ166" s="152"/>
      <c r="BK166" s="152"/>
      <c r="BL166" s="152"/>
      <c r="BM166" s="152"/>
      <c r="BN166" s="152"/>
      <c r="BO166" s="152"/>
      <c r="BP166" s="152"/>
      <c r="BQ166" s="152"/>
      <c r="BR166" s="152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</row>
    <row r="167" spans="1:81" s="13" customFormat="1" ht="11.25" customHeight="1" x14ac:dyDescent="0.2">
      <c r="A167" s="115"/>
      <c r="B167" s="115"/>
      <c r="C167" s="115"/>
      <c r="D167" s="116"/>
      <c r="E167" s="117"/>
      <c r="F167" s="37"/>
      <c r="G167" s="38"/>
      <c r="H167" s="39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62"/>
      <c r="AK167" s="62"/>
      <c r="AL167" s="62"/>
      <c r="AM167" s="62"/>
      <c r="AN167" s="62"/>
      <c r="AO167" s="62"/>
      <c r="AP167" s="41"/>
      <c r="AQ167" s="41"/>
      <c r="AR167" s="41"/>
      <c r="AS167" s="41"/>
      <c r="AT167" s="41"/>
      <c r="AU167" s="41"/>
      <c r="AV167" s="41"/>
      <c r="AW167" s="78"/>
      <c r="AX167" s="62"/>
      <c r="AY167" s="62"/>
      <c r="AZ167" s="62"/>
      <c r="BA167" s="62"/>
      <c r="BB167" s="62"/>
      <c r="BC167" s="62"/>
      <c r="BD167" s="62"/>
      <c r="BE167" s="62"/>
      <c r="BF167" s="62"/>
      <c r="BG167" s="41"/>
      <c r="BH167" s="41"/>
      <c r="BI167" s="88"/>
      <c r="BJ167" s="88"/>
      <c r="BK167" s="88"/>
      <c r="BL167" s="88"/>
      <c r="BM167" s="88"/>
      <c r="BN167" s="41"/>
      <c r="BO167" s="41"/>
      <c r="BP167" s="50"/>
      <c r="BQ167" s="50"/>
      <c r="BR167" s="35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</row>
    <row r="168" spans="1:81" s="13" customFormat="1" ht="54.75" customHeight="1" x14ac:dyDescent="0.2">
      <c r="A168" s="153" t="s">
        <v>8</v>
      </c>
      <c r="B168" s="153"/>
      <c r="C168" s="153"/>
      <c r="D168" s="153"/>
      <c r="E168" s="153"/>
      <c r="F168" s="156" t="s">
        <v>130</v>
      </c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68" t="s">
        <v>128</v>
      </c>
      <c r="AK168" s="168"/>
      <c r="AL168" s="168"/>
      <c r="AM168" s="168"/>
      <c r="AN168" s="168"/>
      <c r="AO168" s="62"/>
      <c r="AP168" s="41"/>
      <c r="AQ168" s="175">
        <v>2</v>
      </c>
      <c r="AR168" s="175"/>
      <c r="AS168" s="175"/>
      <c r="AT168" s="175"/>
      <c r="AU168" s="175"/>
      <c r="AV168" s="175"/>
      <c r="AW168" s="74"/>
      <c r="AX168" s="62"/>
      <c r="AY168" s="176"/>
      <c r="AZ168" s="176"/>
      <c r="BA168" s="176"/>
      <c r="BB168" s="176"/>
      <c r="BC168" s="176"/>
      <c r="BD168" s="176"/>
      <c r="BE168" s="176"/>
      <c r="BF168" s="176"/>
      <c r="BG168" s="152">
        <f>AQ168*AY168</f>
        <v>0</v>
      </c>
      <c r="BH168" s="152"/>
      <c r="BI168" s="152"/>
      <c r="BJ168" s="152"/>
      <c r="BK168" s="152"/>
      <c r="BL168" s="152"/>
      <c r="BM168" s="152"/>
      <c r="BN168" s="152"/>
      <c r="BO168" s="152"/>
      <c r="BP168" s="152"/>
      <c r="BQ168" s="152"/>
      <c r="BR168" s="152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</row>
    <row r="169" spans="1:81" s="13" customFormat="1" ht="11.25" customHeight="1" x14ac:dyDescent="0.2">
      <c r="A169" s="115"/>
      <c r="B169" s="115"/>
      <c r="C169" s="115"/>
      <c r="D169" s="116"/>
      <c r="E169" s="117"/>
      <c r="F169" s="37"/>
      <c r="G169" s="38"/>
      <c r="H169" s="39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62"/>
      <c r="AK169" s="62"/>
      <c r="AL169" s="62"/>
      <c r="AM169" s="62"/>
      <c r="AN169" s="62"/>
      <c r="AO169" s="62"/>
      <c r="AP169" s="41"/>
      <c r="AQ169" s="41"/>
      <c r="AR169" s="41"/>
      <c r="AS169" s="41"/>
      <c r="AT169" s="41"/>
      <c r="AU169" s="41"/>
      <c r="AV169" s="41"/>
      <c r="AW169" s="78"/>
      <c r="AX169" s="62"/>
      <c r="AY169" s="62"/>
      <c r="AZ169" s="62"/>
      <c r="BA169" s="62"/>
      <c r="BB169" s="62"/>
      <c r="BC169" s="62"/>
      <c r="BD169" s="62"/>
      <c r="BE169" s="62"/>
      <c r="BF169" s="62"/>
      <c r="BG169" s="41"/>
      <c r="BH169" s="41"/>
      <c r="BI169" s="88"/>
      <c r="BJ169" s="88"/>
      <c r="BK169" s="88"/>
      <c r="BL169" s="88"/>
      <c r="BM169" s="88"/>
      <c r="BN169" s="41"/>
      <c r="BO169" s="41"/>
      <c r="BP169" s="50"/>
      <c r="BQ169" s="50"/>
      <c r="BR169" s="35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</row>
    <row r="170" spans="1:81" s="13" customFormat="1" ht="24.75" customHeight="1" x14ac:dyDescent="0.2">
      <c r="A170" s="153" t="s">
        <v>211</v>
      </c>
      <c r="B170" s="153"/>
      <c r="C170" s="153"/>
      <c r="D170" s="153"/>
      <c r="E170" s="153"/>
      <c r="F170" s="181" t="s">
        <v>131</v>
      </c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  <c r="AA170" s="181"/>
      <c r="AB170" s="181"/>
      <c r="AC170" s="181"/>
      <c r="AD170" s="181"/>
      <c r="AE170" s="181"/>
      <c r="AF170" s="181"/>
      <c r="AG170" s="181"/>
      <c r="AH170" s="181"/>
      <c r="AI170" s="181"/>
      <c r="AJ170" s="168" t="s">
        <v>128</v>
      </c>
      <c r="AK170" s="168"/>
      <c r="AL170" s="168"/>
      <c r="AM170" s="168"/>
      <c r="AN170" s="168"/>
      <c r="AO170" s="62"/>
      <c r="AP170" s="41"/>
      <c r="AQ170" s="175">
        <v>1</v>
      </c>
      <c r="AR170" s="175"/>
      <c r="AS170" s="175"/>
      <c r="AT170" s="175"/>
      <c r="AU170" s="175"/>
      <c r="AV170" s="175"/>
      <c r="AW170" s="74"/>
      <c r="AX170" s="62"/>
      <c r="AY170" s="176"/>
      <c r="AZ170" s="176"/>
      <c r="BA170" s="176"/>
      <c r="BB170" s="176"/>
      <c r="BC170" s="176"/>
      <c r="BD170" s="176"/>
      <c r="BE170" s="176"/>
      <c r="BF170" s="176"/>
      <c r="BG170" s="152">
        <f>AQ170*AY170</f>
        <v>0</v>
      </c>
      <c r="BH170" s="152"/>
      <c r="BI170" s="152"/>
      <c r="BJ170" s="152"/>
      <c r="BK170" s="152"/>
      <c r="BL170" s="152"/>
      <c r="BM170" s="152"/>
      <c r="BN170" s="152"/>
      <c r="BO170" s="152"/>
      <c r="BP170" s="152"/>
      <c r="BQ170" s="152"/>
      <c r="BR170" s="152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</row>
    <row r="171" spans="1:81" s="13" customFormat="1" ht="15" customHeight="1" x14ac:dyDescent="0.2">
      <c r="A171" s="34"/>
      <c r="B171" s="77"/>
      <c r="C171" s="77"/>
      <c r="D171" s="77"/>
      <c r="E171" s="77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56"/>
      <c r="AK171" s="56"/>
      <c r="AL171" s="56"/>
      <c r="AM171" s="56"/>
      <c r="AN171" s="56"/>
      <c r="AO171" s="62"/>
      <c r="AP171" s="41"/>
      <c r="AQ171" s="57"/>
      <c r="AR171" s="57"/>
      <c r="AS171" s="57"/>
      <c r="AT171" s="57"/>
      <c r="AU171" s="57"/>
      <c r="AV171" s="57"/>
      <c r="AW171" s="74"/>
      <c r="AX171" s="62"/>
      <c r="AY171" s="58"/>
      <c r="AZ171" s="58"/>
      <c r="BA171" s="58"/>
      <c r="BB171" s="58"/>
      <c r="BC171" s="58"/>
      <c r="BD171" s="58"/>
      <c r="BE171" s="58"/>
      <c r="BF171" s="58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49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</row>
    <row r="172" spans="1:81" s="13" customFormat="1" ht="12" customHeight="1" x14ac:dyDescent="0.2">
      <c r="A172" s="155" t="s">
        <v>20</v>
      </c>
      <c r="B172" s="155"/>
      <c r="C172" s="155"/>
      <c r="D172" s="155"/>
      <c r="E172" s="155"/>
      <c r="F172" s="156" t="s">
        <v>134</v>
      </c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68"/>
      <c r="AK172" s="168"/>
      <c r="AL172" s="168"/>
      <c r="AM172" s="168"/>
      <c r="AN172" s="168"/>
      <c r="AO172" s="62"/>
      <c r="AP172" s="41"/>
      <c r="AQ172" s="175"/>
      <c r="AR172" s="175"/>
      <c r="AS172" s="175"/>
      <c r="AT172" s="175"/>
      <c r="AU172" s="175"/>
      <c r="AV172" s="175"/>
      <c r="AW172" s="74"/>
      <c r="AX172" s="62"/>
      <c r="AY172" s="176"/>
      <c r="AZ172" s="176"/>
      <c r="BA172" s="176"/>
      <c r="BB172" s="176"/>
      <c r="BC172" s="176"/>
      <c r="BD172" s="176"/>
      <c r="BE172" s="176"/>
      <c r="BF172" s="176"/>
      <c r="BG172" s="152"/>
      <c r="BH172" s="152"/>
      <c r="BI172" s="152"/>
      <c r="BJ172" s="152"/>
      <c r="BK172" s="152"/>
      <c r="BL172" s="152"/>
      <c r="BM172" s="152"/>
      <c r="BN172" s="152"/>
      <c r="BO172" s="152"/>
      <c r="BP172" s="152"/>
      <c r="BQ172" s="152"/>
      <c r="BR172" s="35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</row>
    <row r="173" spans="1:81" s="13" customFormat="1" ht="12" customHeight="1" x14ac:dyDescent="0.2">
      <c r="A173" s="235" t="s">
        <v>6</v>
      </c>
      <c r="B173" s="235"/>
      <c r="C173" s="235"/>
      <c r="D173" s="235"/>
      <c r="E173" s="235"/>
      <c r="F173" s="65"/>
      <c r="G173" s="196" t="s">
        <v>135</v>
      </c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68" t="s">
        <v>23</v>
      </c>
      <c r="AK173" s="168"/>
      <c r="AL173" s="168"/>
      <c r="AM173" s="168"/>
      <c r="AN173" s="168"/>
      <c r="AO173" s="62"/>
      <c r="AP173" s="41"/>
      <c r="AQ173" s="175">
        <v>15</v>
      </c>
      <c r="AR173" s="175"/>
      <c r="AS173" s="175"/>
      <c r="AT173" s="175"/>
      <c r="AU173" s="175"/>
      <c r="AV173" s="175"/>
      <c r="AW173" s="74"/>
      <c r="AX173" s="62"/>
      <c r="AY173" s="176"/>
      <c r="AZ173" s="176"/>
      <c r="BA173" s="176"/>
      <c r="BB173" s="176"/>
      <c r="BC173" s="176"/>
      <c r="BD173" s="176"/>
      <c r="BE173" s="176"/>
      <c r="BF173" s="176"/>
      <c r="BG173" s="182">
        <f>AQ173*AY173</f>
        <v>0</v>
      </c>
      <c r="BH173" s="182"/>
      <c r="BI173" s="182"/>
      <c r="BJ173" s="182"/>
      <c r="BK173" s="182"/>
      <c r="BL173" s="182"/>
      <c r="BM173" s="182"/>
      <c r="BN173" s="182"/>
      <c r="BO173" s="182"/>
      <c r="BP173" s="182"/>
      <c r="BQ173" s="182"/>
      <c r="BR173" s="182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</row>
    <row r="174" spans="1:81" s="13" customFormat="1" ht="12" customHeight="1" x14ac:dyDescent="0.2">
      <c r="A174" s="235" t="s">
        <v>7</v>
      </c>
      <c r="B174" s="235"/>
      <c r="C174" s="235"/>
      <c r="D174" s="235"/>
      <c r="E174" s="235"/>
      <c r="F174" s="65"/>
      <c r="G174" s="196" t="s">
        <v>136</v>
      </c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68" t="s">
        <v>23</v>
      </c>
      <c r="AK174" s="168"/>
      <c r="AL174" s="168"/>
      <c r="AM174" s="168"/>
      <c r="AN174" s="168"/>
      <c r="AO174" s="62"/>
      <c r="AP174" s="41"/>
      <c r="AQ174" s="175">
        <v>5</v>
      </c>
      <c r="AR174" s="175"/>
      <c r="AS174" s="175"/>
      <c r="AT174" s="175"/>
      <c r="AU174" s="175"/>
      <c r="AV174" s="175"/>
      <c r="AW174" s="74"/>
      <c r="AX174" s="62"/>
      <c r="AY174" s="176"/>
      <c r="AZ174" s="176"/>
      <c r="BA174" s="176"/>
      <c r="BB174" s="176"/>
      <c r="BC174" s="176"/>
      <c r="BD174" s="176"/>
      <c r="BE174" s="176"/>
      <c r="BF174" s="176"/>
      <c r="BG174" s="182">
        <f>AQ174*AY174</f>
        <v>0</v>
      </c>
      <c r="BH174" s="182"/>
      <c r="BI174" s="182"/>
      <c r="BJ174" s="182"/>
      <c r="BK174" s="182"/>
      <c r="BL174" s="182"/>
      <c r="BM174" s="182"/>
      <c r="BN174" s="182"/>
      <c r="BO174" s="182"/>
      <c r="BP174" s="182"/>
      <c r="BQ174" s="182"/>
      <c r="BR174" s="182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</row>
    <row r="175" spans="1:81" s="13" customFormat="1" ht="12" customHeight="1" x14ac:dyDescent="0.2">
      <c r="A175" s="102"/>
      <c r="B175" s="102"/>
      <c r="C175" s="102"/>
      <c r="D175" s="104"/>
      <c r="E175" s="103"/>
      <c r="F175" s="37"/>
      <c r="G175" s="38"/>
      <c r="H175" s="67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41"/>
      <c r="AQ175" s="41"/>
      <c r="AR175" s="41"/>
      <c r="AS175" s="41"/>
      <c r="AT175" s="41"/>
      <c r="AU175" s="41"/>
      <c r="AV175" s="41"/>
      <c r="AW175" s="74"/>
      <c r="AX175" s="62"/>
      <c r="AY175" s="62"/>
      <c r="AZ175" s="62"/>
      <c r="BA175" s="62"/>
      <c r="BB175" s="62"/>
      <c r="BC175" s="62"/>
      <c r="BD175" s="62"/>
      <c r="BE175" s="62"/>
      <c r="BF175" s="62"/>
      <c r="BG175" s="41"/>
      <c r="BH175" s="41"/>
      <c r="BI175" s="88"/>
      <c r="BJ175" s="88"/>
      <c r="BK175" s="88"/>
      <c r="BL175" s="88"/>
      <c r="BM175" s="88"/>
      <c r="BN175" s="41"/>
      <c r="BO175" s="41"/>
      <c r="BP175" s="63"/>
      <c r="BQ175" s="63"/>
      <c r="BR175" s="35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</row>
    <row r="176" spans="1:81" s="13" customFormat="1" ht="27.75" customHeight="1" x14ac:dyDescent="0.2">
      <c r="A176" s="155" t="s">
        <v>24</v>
      </c>
      <c r="B176" s="155"/>
      <c r="C176" s="155"/>
      <c r="D176" s="155"/>
      <c r="E176" s="155"/>
      <c r="F176" s="209" t="s">
        <v>137</v>
      </c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168"/>
      <c r="AK176" s="168"/>
      <c r="AL176" s="168"/>
      <c r="AM176" s="168"/>
      <c r="AN176" s="168"/>
      <c r="AO176" s="62"/>
      <c r="AP176" s="41"/>
      <c r="AQ176" s="175"/>
      <c r="AR176" s="175"/>
      <c r="AS176" s="175"/>
      <c r="AT176" s="175"/>
      <c r="AU176" s="175"/>
      <c r="AV176" s="175"/>
      <c r="AW176" s="74"/>
      <c r="AX176" s="62"/>
      <c r="AY176" s="176"/>
      <c r="AZ176" s="176"/>
      <c r="BA176" s="176"/>
      <c r="BB176" s="176"/>
      <c r="BC176" s="176"/>
      <c r="BD176" s="176"/>
      <c r="BE176" s="176"/>
      <c r="BF176" s="176"/>
      <c r="BG176" s="152"/>
      <c r="BH176" s="152"/>
      <c r="BI176" s="152"/>
      <c r="BJ176" s="152"/>
      <c r="BK176" s="152"/>
      <c r="BL176" s="152"/>
      <c r="BM176" s="152"/>
      <c r="BN176" s="152"/>
      <c r="BO176" s="152"/>
      <c r="BP176" s="63"/>
      <c r="BQ176" s="63"/>
      <c r="BR176" s="35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</row>
    <row r="177" spans="1:81" s="13" customFormat="1" ht="12" customHeight="1" x14ac:dyDescent="0.2">
      <c r="A177" s="102"/>
      <c r="B177" s="102"/>
      <c r="C177" s="102"/>
      <c r="D177" s="104"/>
      <c r="E177" s="103"/>
      <c r="F177" s="65" t="s">
        <v>132</v>
      </c>
      <c r="G177" s="218" t="s">
        <v>138</v>
      </c>
      <c r="H177" s="218"/>
      <c r="I177" s="218"/>
      <c r="J177" s="218"/>
      <c r="K177" s="218"/>
      <c r="L177" s="218"/>
      <c r="M177" s="218"/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  <c r="X177" s="218"/>
      <c r="Y177" s="218"/>
      <c r="Z177" s="218"/>
      <c r="AA177" s="218"/>
      <c r="AB177" s="218"/>
      <c r="AC177" s="218"/>
      <c r="AD177" s="218"/>
      <c r="AE177" s="218"/>
      <c r="AF177" s="218"/>
      <c r="AG177" s="218"/>
      <c r="AH177" s="218"/>
      <c r="AI177" s="218"/>
      <c r="AJ177" s="168" t="s">
        <v>139</v>
      </c>
      <c r="AK177" s="168"/>
      <c r="AL177" s="168"/>
      <c r="AM177" s="168"/>
      <c r="AN177" s="168"/>
      <c r="AO177" s="62"/>
      <c r="AP177" s="41"/>
      <c r="AQ177" s="175">
        <v>1</v>
      </c>
      <c r="AR177" s="175"/>
      <c r="AS177" s="175"/>
      <c r="AT177" s="175"/>
      <c r="AU177" s="175"/>
      <c r="AV177" s="175"/>
      <c r="AW177" s="74"/>
      <c r="AX177" s="62"/>
      <c r="AY177" s="178"/>
      <c r="AZ177" s="178"/>
      <c r="BA177" s="178"/>
      <c r="BB177" s="178"/>
      <c r="BC177" s="178"/>
      <c r="BD177" s="178"/>
      <c r="BE177" s="178"/>
      <c r="BF177" s="178"/>
      <c r="BG177" s="182">
        <f>(AQ177*AY177)</f>
        <v>0</v>
      </c>
      <c r="BH177" s="182"/>
      <c r="BI177" s="182"/>
      <c r="BJ177" s="182"/>
      <c r="BK177" s="182"/>
      <c r="BL177" s="182"/>
      <c r="BM177" s="182"/>
      <c r="BN177" s="182"/>
      <c r="BO177" s="182"/>
      <c r="BP177" s="182"/>
      <c r="BQ177" s="182"/>
      <c r="BR177" s="182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</row>
    <row r="178" spans="1:81" s="13" customFormat="1" ht="12" customHeight="1" x14ac:dyDescent="0.2">
      <c r="A178" s="102"/>
      <c r="B178" s="102"/>
      <c r="C178" s="102"/>
      <c r="D178" s="104"/>
      <c r="E178" s="103"/>
      <c r="F178" s="37"/>
      <c r="G178" s="38"/>
      <c r="H178" s="67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41"/>
      <c r="AQ178" s="41"/>
      <c r="AR178" s="41"/>
      <c r="AS178" s="41"/>
      <c r="AT178" s="41"/>
      <c r="AU178" s="41"/>
      <c r="AV178" s="41"/>
      <c r="AW178" s="74"/>
      <c r="AX178" s="62"/>
      <c r="AY178" s="62"/>
      <c r="AZ178" s="62"/>
      <c r="BA178" s="62"/>
      <c r="BB178" s="62"/>
      <c r="BC178" s="62"/>
      <c r="BD178" s="62"/>
      <c r="BE178" s="62"/>
      <c r="BF178" s="62"/>
      <c r="BG178" s="41"/>
      <c r="BH178" s="41"/>
      <c r="BI178" s="88"/>
      <c r="BJ178" s="88"/>
      <c r="BK178" s="88"/>
      <c r="BL178" s="88"/>
      <c r="BM178" s="88"/>
      <c r="BN178" s="41"/>
      <c r="BO178" s="41"/>
      <c r="BP178" s="63"/>
      <c r="BQ178" s="63"/>
      <c r="BR178" s="35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</row>
    <row r="179" spans="1:81" s="13" customFormat="1" ht="12" customHeight="1" x14ac:dyDescent="0.2">
      <c r="A179" s="155" t="s">
        <v>28</v>
      </c>
      <c r="B179" s="155"/>
      <c r="C179" s="155"/>
      <c r="D179" s="155"/>
      <c r="E179" s="155"/>
      <c r="F179" s="156" t="s">
        <v>140</v>
      </c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156"/>
      <c r="Y179" s="156"/>
      <c r="Z179" s="156"/>
      <c r="AA179" s="156"/>
      <c r="AB179" s="156"/>
      <c r="AC179" s="156"/>
      <c r="AD179" s="156"/>
      <c r="AE179" s="156"/>
      <c r="AF179" s="156"/>
      <c r="AG179" s="156"/>
      <c r="AH179" s="156"/>
      <c r="AI179" s="156"/>
      <c r="AJ179" s="168"/>
      <c r="AK179" s="168"/>
      <c r="AL179" s="168"/>
      <c r="AM179" s="168"/>
      <c r="AN179" s="168"/>
      <c r="AO179" s="62"/>
      <c r="AP179" s="41"/>
      <c r="AQ179" s="175"/>
      <c r="AR179" s="175"/>
      <c r="AS179" s="175"/>
      <c r="AT179" s="175"/>
      <c r="AU179" s="175"/>
      <c r="AV179" s="175"/>
      <c r="AW179" s="74"/>
      <c r="AX179" s="62"/>
      <c r="AY179" s="176"/>
      <c r="AZ179" s="176"/>
      <c r="BA179" s="176"/>
      <c r="BB179" s="176"/>
      <c r="BC179" s="176"/>
      <c r="BD179" s="176"/>
      <c r="BE179" s="176"/>
      <c r="BF179" s="176"/>
      <c r="BG179" s="152"/>
      <c r="BH179" s="152"/>
      <c r="BI179" s="152"/>
      <c r="BJ179" s="152"/>
      <c r="BK179" s="152"/>
      <c r="BL179" s="152"/>
      <c r="BM179" s="152"/>
      <c r="BN179" s="152"/>
      <c r="BO179" s="152"/>
      <c r="BP179" s="63"/>
      <c r="BQ179" s="63"/>
      <c r="BR179" s="35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</row>
    <row r="180" spans="1:81" s="13" customFormat="1" ht="12" customHeight="1" x14ac:dyDescent="0.2">
      <c r="A180" s="235" t="s">
        <v>6</v>
      </c>
      <c r="B180" s="235"/>
      <c r="C180" s="235"/>
      <c r="D180" s="235"/>
      <c r="E180" s="235"/>
      <c r="F180" s="65"/>
      <c r="G180" s="196" t="s">
        <v>141</v>
      </c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68" t="s">
        <v>19</v>
      </c>
      <c r="AK180" s="168"/>
      <c r="AL180" s="168"/>
      <c r="AM180" s="168"/>
      <c r="AN180" s="168"/>
      <c r="AO180" s="62"/>
      <c r="AP180" s="41"/>
      <c r="AQ180" s="175">
        <v>1</v>
      </c>
      <c r="AR180" s="175"/>
      <c r="AS180" s="175"/>
      <c r="AT180" s="175"/>
      <c r="AU180" s="175"/>
      <c r="AV180" s="175"/>
      <c r="AW180" s="74"/>
      <c r="AX180" s="62"/>
      <c r="AY180" s="176"/>
      <c r="AZ180" s="176"/>
      <c r="BA180" s="176"/>
      <c r="BB180" s="176"/>
      <c r="BC180" s="176"/>
      <c r="BD180" s="176"/>
      <c r="BE180" s="176"/>
      <c r="BF180" s="176"/>
      <c r="BG180" s="182">
        <f>AQ180*AY180</f>
        <v>0</v>
      </c>
      <c r="BH180" s="182"/>
      <c r="BI180" s="182"/>
      <c r="BJ180" s="182"/>
      <c r="BK180" s="182"/>
      <c r="BL180" s="182"/>
      <c r="BM180" s="182"/>
      <c r="BN180" s="182"/>
      <c r="BO180" s="182"/>
      <c r="BP180" s="182"/>
      <c r="BQ180" s="182"/>
      <c r="BR180" s="182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</row>
    <row r="181" spans="1:81" s="13" customFormat="1" ht="12" customHeight="1" x14ac:dyDescent="0.2">
      <c r="A181" s="235" t="s">
        <v>7</v>
      </c>
      <c r="B181" s="235"/>
      <c r="C181" s="235"/>
      <c r="D181" s="235"/>
      <c r="E181" s="235"/>
      <c r="F181" s="65"/>
      <c r="G181" s="196" t="s">
        <v>142</v>
      </c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68" t="s">
        <v>19</v>
      </c>
      <c r="AK181" s="168"/>
      <c r="AL181" s="168"/>
      <c r="AM181" s="168"/>
      <c r="AN181" s="168"/>
      <c r="AO181" s="62"/>
      <c r="AP181" s="41"/>
      <c r="AQ181" s="175">
        <v>1</v>
      </c>
      <c r="AR181" s="175"/>
      <c r="AS181" s="175"/>
      <c r="AT181" s="175"/>
      <c r="AU181" s="175"/>
      <c r="AV181" s="175"/>
      <c r="AW181" s="74"/>
      <c r="AX181" s="62"/>
      <c r="AY181" s="176"/>
      <c r="AZ181" s="176"/>
      <c r="BA181" s="176"/>
      <c r="BB181" s="176"/>
      <c r="BC181" s="176"/>
      <c r="BD181" s="176"/>
      <c r="BE181" s="176"/>
      <c r="BF181" s="176"/>
      <c r="BG181" s="182">
        <f>AQ181*AY181</f>
        <v>0</v>
      </c>
      <c r="BH181" s="182"/>
      <c r="BI181" s="182"/>
      <c r="BJ181" s="182"/>
      <c r="BK181" s="182"/>
      <c r="BL181" s="182"/>
      <c r="BM181" s="182"/>
      <c r="BN181" s="182"/>
      <c r="BO181" s="182"/>
      <c r="BP181" s="182"/>
      <c r="BQ181" s="182"/>
      <c r="BR181" s="182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</row>
    <row r="182" spans="1:81" s="13" customFormat="1" ht="12" customHeight="1" x14ac:dyDescent="0.2">
      <c r="A182" s="102"/>
      <c r="B182" s="102"/>
      <c r="C182" s="102"/>
      <c r="D182" s="104"/>
      <c r="E182" s="103"/>
      <c r="F182" s="65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56"/>
      <c r="AK182" s="56"/>
      <c r="AL182" s="56"/>
      <c r="AM182" s="56"/>
      <c r="AN182" s="56"/>
      <c r="AO182" s="62"/>
      <c r="AP182" s="41"/>
      <c r="AQ182" s="57"/>
      <c r="AR182" s="57"/>
      <c r="AS182" s="57"/>
      <c r="AT182" s="57"/>
      <c r="AU182" s="57"/>
      <c r="AV182" s="57"/>
      <c r="AW182" s="74"/>
      <c r="AX182" s="62"/>
      <c r="AY182" s="58"/>
      <c r="AZ182" s="58"/>
      <c r="BA182" s="58"/>
      <c r="BB182" s="58"/>
      <c r="BC182" s="58"/>
      <c r="BD182" s="58"/>
      <c r="BE182" s="58"/>
      <c r="BF182" s="58"/>
      <c r="BG182" s="59"/>
      <c r="BH182" s="59"/>
      <c r="BI182" s="89"/>
      <c r="BJ182" s="89"/>
      <c r="BK182" s="89"/>
      <c r="BL182" s="89"/>
      <c r="BM182" s="89"/>
      <c r="BN182" s="59"/>
      <c r="BO182" s="59"/>
      <c r="BP182" s="59"/>
      <c r="BQ182" s="59"/>
      <c r="BR182" s="35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</row>
    <row r="183" spans="1:81" s="13" customFormat="1" ht="24.75" customHeight="1" x14ac:dyDescent="0.2">
      <c r="A183" s="155" t="s">
        <v>212</v>
      </c>
      <c r="B183" s="155"/>
      <c r="C183" s="155"/>
      <c r="D183" s="155"/>
      <c r="E183" s="155"/>
      <c r="F183" s="209" t="s">
        <v>250</v>
      </c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  <c r="R183" s="209"/>
      <c r="S183" s="209"/>
      <c r="T183" s="209"/>
      <c r="U183" s="209"/>
      <c r="V183" s="209"/>
      <c r="W183" s="209"/>
      <c r="X183" s="209"/>
      <c r="Y183" s="209"/>
      <c r="Z183" s="209"/>
      <c r="AA183" s="209"/>
      <c r="AB183" s="209"/>
      <c r="AC183" s="209"/>
      <c r="AD183" s="209"/>
      <c r="AE183" s="209"/>
      <c r="AF183" s="209"/>
      <c r="AG183" s="209"/>
      <c r="AH183" s="209"/>
      <c r="AI183" s="209"/>
      <c r="AJ183" s="168" t="s">
        <v>27</v>
      </c>
      <c r="AK183" s="168"/>
      <c r="AL183" s="168"/>
      <c r="AM183" s="168"/>
      <c r="AN183" s="168"/>
      <c r="AO183" s="41"/>
      <c r="AP183" s="41"/>
      <c r="AQ183" s="175">
        <v>2</v>
      </c>
      <c r="AR183" s="175"/>
      <c r="AS183" s="175"/>
      <c r="AT183" s="175"/>
      <c r="AU183" s="175"/>
      <c r="AV183" s="175"/>
      <c r="AW183" s="74"/>
      <c r="AX183" s="41"/>
      <c r="AY183" s="178"/>
      <c r="AZ183" s="178"/>
      <c r="BA183" s="178"/>
      <c r="BB183" s="178"/>
      <c r="BC183" s="178"/>
      <c r="BD183" s="178"/>
      <c r="BE183" s="178"/>
      <c r="BF183" s="178"/>
      <c r="BG183" s="182">
        <f>AQ183*AY183</f>
        <v>0</v>
      </c>
      <c r="BH183" s="182"/>
      <c r="BI183" s="182"/>
      <c r="BJ183" s="182"/>
      <c r="BK183" s="182"/>
      <c r="BL183" s="182"/>
      <c r="BM183" s="182"/>
      <c r="BN183" s="182"/>
      <c r="BO183" s="182"/>
      <c r="BP183" s="182"/>
      <c r="BQ183" s="182"/>
      <c r="BR183" s="182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</row>
    <row r="184" spans="1:81" s="13" customFormat="1" ht="12" customHeight="1" x14ac:dyDescent="0.2">
      <c r="A184" s="102"/>
      <c r="B184" s="102"/>
      <c r="C184" s="102"/>
      <c r="D184" s="104"/>
      <c r="E184" s="103"/>
      <c r="F184" s="68"/>
      <c r="G184" s="68"/>
      <c r="H184" s="68"/>
      <c r="I184" s="68"/>
      <c r="J184" s="68"/>
      <c r="K184" s="68"/>
      <c r="L184" s="54"/>
      <c r="M184" s="68"/>
      <c r="N184" s="68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74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88"/>
      <c r="BJ184" s="88"/>
      <c r="BK184" s="88"/>
      <c r="BL184" s="88"/>
      <c r="BM184" s="88"/>
      <c r="BN184" s="41"/>
      <c r="BO184" s="41"/>
      <c r="BP184" s="74"/>
      <c r="BQ184" s="74"/>
      <c r="BR184" s="35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</row>
    <row r="185" spans="1:81" s="13" customFormat="1" ht="66.75" customHeight="1" x14ac:dyDescent="0.2">
      <c r="A185" s="155" t="s">
        <v>34</v>
      </c>
      <c r="B185" s="155"/>
      <c r="C185" s="155"/>
      <c r="D185" s="155"/>
      <c r="E185" s="155"/>
      <c r="F185" s="156" t="s">
        <v>143</v>
      </c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  <c r="Z185" s="156"/>
      <c r="AA185" s="156"/>
      <c r="AB185" s="156"/>
      <c r="AC185" s="156"/>
      <c r="AD185" s="156"/>
      <c r="AE185" s="156"/>
      <c r="AF185" s="156"/>
      <c r="AG185" s="156"/>
      <c r="AH185" s="156"/>
      <c r="AI185" s="156"/>
      <c r="AJ185" s="168" t="s">
        <v>27</v>
      </c>
      <c r="AK185" s="168"/>
      <c r="AL185" s="168"/>
      <c r="AM185" s="168"/>
      <c r="AN185" s="168"/>
      <c r="AO185" s="41"/>
      <c r="AP185" s="41"/>
      <c r="AQ185" s="175">
        <v>1</v>
      </c>
      <c r="AR185" s="175"/>
      <c r="AS185" s="175"/>
      <c r="AT185" s="175"/>
      <c r="AU185" s="175"/>
      <c r="AV185" s="175"/>
      <c r="AW185" s="74"/>
      <c r="AX185" s="62"/>
      <c r="AY185" s="176"/>
      <c r="AZ185" s="176"/>
      <c r="BA185" s="176"/>
      <c r="BB185" s="176"/>
      <c r="BC185" s="176"/>
      <c r="BD185" s="176"/>
      <c r="BE185" s="176"/>
      <c r="BF185" s="176"/>
      <c r="BG185" s="152">
        <f>AQ185*AY185</f>
        <v>0</v>
      </c>
      <c r="BH185" s="152"/>
      <c r="BI185" s="152"/>
      <c r="BJ185" s="152"/>
      <c r="BK185" s="152"/>
      <c r="BL185" s="152"/>
      <c r="BM185" s="152"/>
      <c r="BN185" s="152"/>
      <c r="BO185" s="152"/>
      <c r="BP185" s="152"/>
      <c r="BQ185" s="152"/>
      <c r="BR185" s="152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</row>
    <row r="186" spans="1:81" s="13" customFormat="1" ht="12" customHeight="1" x14ac:dyDescent="0.2">
      <c r="A186" s="102"/>
      <c r="B186" s="77"/>
      <c r="C186" s="77"/>
      <c r="D186" s="77"/>
      <c r="E186" s="77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6"/>
      <c r="AK186" s="56"/>
      <c r="AL186" s="56"/>
      <c r="AM186" s="56"/>
      <c r="AN186" s="56"/>
      <c r="AO186" s="41"/>
      <c r="AP186" s="41"/>
      <c r="AQ186" s="57"/>
      <c r="AR186" s="57"/>
      <c r="AS186" s="57"/>
      <c r="AT186" s="57"/>
      <c r="AU186" s="57"/>
      <c r="AV186" s="57"/>
      <c r="AW186" s="74"/>
      <c r="AX186" s="62"/>
      <c r="AY186" s="58"/>
      <c r="AZ186" s="58"/>
      <c r="BA186" s="58"/>
      <c r="BB186" s="58"/>
      <c r="BC186" s="58"/>
      <c r="BD186" s="58"/>
      <c r="BE186" s="58"/>
      <c r="BF186" s="58"/>
      <c r="BG186" s="92"/>
      <c r="BH186" s="92"/>
      <c r="BI186" s="90"/>
      <c r="BJ186" s="90"/>
      <c r="BK186" s="90"/>
      <c r="BL186" s="90"/>
      <c r="BM186" s="90"/>
      <c r="BN186" s="64"/>
      <c r="BO186" s="64"/>
      <c r="BP186" s="64"/>
      <c r="BQ186" s="64"/>
      <c r="BR186" s="35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</row>
    <row r="187" spans="1:81" s="13" customFormat="1" ht="28.5" customHeight="1" x14ac:dyDescent="0.2">
      <c r="A187" s="210" t="s">
        <v>36</v>
      </c>
      <c r="B187" s="211"/>
      <c r="C187" s="211"/>
      <c r="D187" s="211"/>
      <c r="E187" s="211"/>
      <c r="F187" s="212" t="s">
        <v>144</v>
      </c>
      <c r="G187" s="212"/>
      <c r="H187" s="212"/>
      <c r="I187" s="212"/>
      <c r="J187" s="212"/>
      <c r="K187" s="212"/>
      <c r="L187" s="212"/>
      <c r="M187" s="212"/>
      <c r="N187" s="212"/>
      <c r="O187" s="212"/>
      <c r="P187" s="212"/>
      <c r="Q187" s="212"/>
      <c r="R187" s="212"/>
      <c r="S187" s="212"/>
      <c r="T187" s="212"/>
      <c r="U187" s="212"/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/>
      <c r="AF187" s="212"/>
      <c r="AG187" s="212"/>
      <c r="AH187" s="212"/>
      <c r="AI187" s="212"/>
      <c r="AJ187" s="213" t="s">
        <v>133</v>
      </c>
      <c r="AK187" s="213"/>
      <c r="AL187" s="213"/>
      <c r="AM187" s="213"/>
      <c r="AN187" s="213"/>
      <c r="AO187" s="41"/>
      <c r="AP187" s="41"/>
      <c r="AQ187" s="157">
        <v>1</v>
      </c>
      <c r="AR187" s="157"/>
      <c r="AS187" s="157"/>
      <c r="AT187" s="157"/>
      <c r="AU187" s="157"/>
      <c r="AV187" s="157"/>
      <c r="AW187" s="157"/>
      <c r="AX187" s="214"/>
      <c r="AY187" s="214"/>
      <c r="AZ187" s="214"/>
      <c r="BA187" s="214"/>
      <c r="BB187" s="214"/>
      <c r="BC187" s="214"/>
      <c r="BD187" s="214"/>
      <c r="BE187" s="214"/>
      <c r="BF187" s="214"/>
      <c r="BG187" s="234">
        <f>AX187*AQ187</f>
        <v>0</v>
      </c>
      <c r="BH187" s="234"/>
      <c r="BI187" s="234"/>
      <c r="BJ187" s="234"/>
      <c r="BK187" s="234"/>
      <c r="BL187" s="234"/>
      <c r="BM187" s="234"/>
      <c r="BN187" s="234"/>
      <c r="BO187" s="234"/>
      <c r="BP187" s="234"/>
      <c r="BQ187" s="234"/>
      <c r="BR187" s="234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</row>
    <row r="188" spans="1:81" s="13" customFormat="1" ht="12" customHeight="1" x14ac:dyDescent="0.2">
      <c r="A188" s="79"/>
      <c r="B188" s="79"/>
      <c r="C188" s="79"/>
      <c r="D188" s="80"/>
      <c r="E188" s="81"/>
      <c r="F188" s="53"/>
      <c r="G188" s="53"/>
      <c r="H188" s="53"/>
      <c r="I188" s="53"/>
      <c r="J188" s="53"/>
      <c r="K188" s="53"/>
      <c r="L188" s="54"/>
      <c r="M188" s="53"/>
      <c r="N188" s="53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78"/>
      <c r="AX188" s="62"/>
      <c r="AY188" s="62"/>
      <c r="AZ188" s="62"/>
      <c r="BA188" s="62"/>
      <c r="BB188" s="62"/>
      <c r="BC188" s="62"/>
      <c r="BD188" s="62"/>
      <c r="BE188" s="62"/>
      <c r="BF188" s="62"/>
      <c r="BG188" s="41"/>
      <c r="BH188" s="41"/>
      <c r="BI188" s="89"/>
      <c r="BJ188" s="89"/>
      <c r="BK188" s="89"/>
      <c r="BL188" s="89"/>
      <c r="BM188" s="89"/>
      <c r="BN188" s="35"/>
      <c r="BO188" s="35"/>
      <c r="BP188" s="96"/>
      <c r="BQ188" s="96"/>
      <c r="BR188" s="35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</row>
    <row r="189" spans="1:81" s="13" customFormat="1" ht="52.5" customHeight="1" x14ac:dyDescent="0.2">
      <c r="A189" s="155" t="s">
        <v>41</v>
      </c>
      <c r="B189" s="155"/>
      <c r="C189" s="155"/>
      <c r="D189" s="155"/>
      <c r="E189" s="155"/>
      <c r="F189" s="209" t="s">
        <v>145</v>
      </c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168" t="s">
        <v>27</v>
      </c>
      <c r="AK189" s="168"/>
      <c r="AL189" s="168"/>
      <c r="AM189" s="168"/>
      <c r="AN189" s="168"/>
      <c r="AO189" s="41"/>
      <c r="AP189" s="41"/>
      <c r="AQ189" s="175">
        <v>1</v>
      </c>
      <c r="AR189" s="175"/>
      <c r="AS189" s="175"/>
      <c r="AT189" s="175"/>
      <c r="AU189" s="175"/>
      <c r="AV189" s="175"/>
      <c r="AW189" s="74"/>
      <c r="AX189" s="62"/>
      <c r="AY189" s="176"/>
      <c r="AZ189" s="176"/>
      <c r="BA189" s="176"/>
      <c r="BB189" s="176"/>
      <c r="BC189" s="176"/>
      <c r="BD189" s="176"/>
      <c r="BE189" s="176"/>
      <c r="BF189" s="176"/>
      <c r="BG189" s="152">
        <f>AQ189*AY189</f>
        <v>0</v>
      </c>
      <c r="BH189" s="152"/>
      <c r="BI189" s="152"/>
      <c r="BJ189" s="152"/>
      <c r="BK189" s="152"/>
      <c r="BL189" s="152"/>
      <c r="BM189" s="152"/>
      <c r="BN189" s="152"/>
      <c r="BO189" s="152"/>
      <c r="BP189" s="152"/>
      <c r="BQ189" s="152"/>
      <c r="BR189" s="152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</row>
    <row r="190" spans="1:81" s="13" customFormat="1" ht="12" customHeight="1" x14ac:dyDescent="0.2">
      <c r="A190" s="102"/>
      <c r="B190" s="102"/>
      <c r="C190" s="102"/>
      <c r="D190" s="104"/>
      <c r="E190" s="103"/>
      <c r="F190" s="53"/>
      <c r="G190" s="53"/>
      <c r="H190" s="53"/>
      <c r="I190" s="53"/>
      <c r="J190" s="53"/>
      <c r="K190" s="53"/>
      <c r="L190" s="54"/>
      <c r="M190" s="53"/>
      <c r="N190" s="53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78"/>
      <c r="AX190" s="62"/>
      <c r="AY190" s="62"/>
      <c r="AZ190" s="62"/>
      <c r="BA190" s="62"/>
      <c r="BB190" s="62"/>
      <c r="BC190" s="62"/>
      <c r="BD190" s="62"/>
      <c r="BE190" s="62"/>
      <c r="BF190" s="62"/>
      <c r="BG190" s="41"/>
      <c r="BH190" s="41"/>
      <c r="BI190" s="89"/>
      <c r="BJ190" s="89"/>
      <c r="BK190" s="89"/>
      <c r="BL190" s="89"/>
      <c r="BM190" s="89"/>
      <c r="BN190" s="35"/>
      <c r="BO190" s="35"/>
      <c r="BP190" s="96"/>
      <c r="BQ190" s="96"/>
      <c r="BR190" s="35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</row>
    <row r="191" spans="1:81" s="13" customFormat="1" ht="17.25" customHeight="1" x14ac:dyDescent="0.2">
      <c r="A191" s="155" t="s">
        <v>179</v>
      </c>
      <c r="B191" s="155"/>
      <c r="C191" s="155"/>
      <c r="D191" s="155"/>
      <c r="E191" s="155"/>
      <c r="F191" s="156" t="s">
        <v>146</v>
      </c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56"/>
      <c r="Y191" s="156"/>
      <c r="Z191" s="156"/>
      <c r="AA191" s="156"/>
      <c r="AB191" s="156"/>
      <c r="AC191" s="156"/>
      <c r="AD191" s="156"/>
      <c r="AE191" s="156"/>
      <c r="AF191" s="156"/>
      <c r="AG191" s="156"/>
      <c r="AH191" s="156"/>
      <c r="AI191" s="156"/>
      <c r="AJ191" s="168" t="s">
        <v>27</v>
      </c>
      <c r="AK191" s="168"/>
      <c r="AL191" s="168"/>
      <c r="AM191" s="168"/>
      <c r="AN191" s="168"/>
      <c r="AO191" s="41"/>
      <c r="AP191" s="41"/>
      <c r="AQ191" s="175">
        <v>2</v>
      </c>
      <c r="AR191" s="175"/>
      <c r="AS191" s="175"/>
      <c r="AT191" s="175"/>
      <c r="AU191" s="175"/>
      <c r="AV191" s="175"/>
      <c r="AW191" s="74"/>
      <c r="AX191" s="62"/>
      <c r="AY191" s="176"/>
      <c r="AZ191" s="176"/>
      <c r="BA191" s="176"/>
      <c r="BB191" s="176"/>
      <c r="BC191" s="176"/>
      <c r="BD191" s="176"/>
      <c r="BE191" s="176"/>
      <c r="BF191" s="176"/>
      <c r="BG191" s="152">
        <f>AQ191*AY191</f>
        <v>0</v>
      </c>
      <c r="BH191" s="152"/>
      <c r="BI191" s="152"/>
      <c r="BJ191" s="152"/>
      <c r="BK191" s="152"/>
      <c r="BL191" s="152"/>
      <c r="BM191" s="152"/>
      <c r="BN191" s="152"/>
      <c r="BO191" s="152"/>
      <c r="BP191" s="152"/>
      <c r="BQ191" s="152"/>
      <c r="BR191" s="152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</row>
    <row r="192" spans="1:81" s="13" customFormat="1" ht="12" customHeight="1" x14ac:dyDescent="0.2">
      <c r="A192" s="102"/>
      <c r="B192" s="102"/>
      <c r="C192" s="102"/>
      <c r="D192" s="104"/>
      <c r="E192" s="103"/>
      <c r="F192" s="53"/>
      <c r="G192" s="53"/>
      <c r="H192" s="53"/>
      <c r="I192" s="53"/>
      <c r="J192" s="53"/>
      <c r="K192" s="53"/>
      <c r="L192" s="54"/>
      <c r="M192" s="53"/>
      <c r="N192" s="53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1"/>
      <c r="AQ192" s="41"/>
      <c r="AR192" s="41"/>
      <c r="AS192" s="41"/>
      <c r="AT192" s="41"/>
      <c r="AU192" s="41"/>
      <c r="AV192" s="41"/>
      <c r="AW192" s="78"/>
      <c r="AX192" s="40"/>
      <c r="AY192" s="40"/>
      <c r="AZ192" s="40"/>
      <c r="BA192" s="40"/>
      <c r="BB192" s="40"/>
      <c r="BC192" s="40"/>
      <c r="BD192" s="40"/>
      <c r="BE192" s="40"/>
      <c r="BF192" s="40"/>
      <c r="BG192" s="35"/>
      <c r="BH192" s="35"/>
      <c r="BI192" s="89"/>
      <c r="BJ192" s="89"/>
      <c r="BK192" s="89"/>
      <c r="BL192" s="89"/>
      <c r="BM192" s="89"/>
      <c r="BN192" s="35"/>
      <c r="BO192" s="35"/>
      <c r="BP192" s="69"/>
      <c r="BQ192" s="69"/>
      <c r="BR192" s="35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</row>
    <row r="193" spans="1:81" s="13" customFormat="1" ht="36.75" customHeight="1" x14ac:dyDescent="0.2">
      <c r="A193" s="155" t="s">
        <v>213</v>
      </c>
      <c r="B193" s="155"/>
      <c r="C193" s="155"/>
      <c r="D193" s="155"/>
      <c r="E193" s="155"/>
      <c r="F193" s="209" t="s">
        <v>147</v>
      </c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  <c r="AE193" s="209"/>
      <c r="AF193" s="209"/>
      <c r="AG193" s="209"/>
      <c r="AH193" s="209"/>
      <c r="AI193" s="209"/>
      <c r="AJ193" s="168" t="s">
        <v>27</v>
      </c>
      <c r="AK193" s="168"/>
      <c r="AL193" s="168"/>
      <c r="AM193" s="168"/>
      <c r="AN193" s="168"/>
      <c r="AO193" s="62"/>
      <c r="AP193" s="41"/>
      <c r="AQ193" s="175">
        <v>2</v>
      </c>
      <c r="AR193" s="175"/>
      <c r="AS193" s="175"/>
      <c r="AT193" s="175"/>
      <c r="AU193" s="175"/>
      <c r="AV193" s="175"/>
      <c r="AW193" s="74"/>
      <c r="AX193" s="62"/>
      <c r="AY193" s="176"/>
      <c r="AZ193" s="176"/>
      <c r="BA193" s="176"/>
      <c r="BB193" s="176"/>
      <c r="BC193" s="176"/>
      <c r="BD193" s="176"/>
      <c r="BE193" s="176"/>
      <c r="BF193" s="176"/>
      <c r="BG193" s="152">
        <f>AQ193*AY193</f>
        <v>0</v>
      </c>
      <c r="BH193" s="152"/>
      <c r="BI193" s="152"/>
      <c r="BJ193" s="152"/>
      <c r="BK193" s="152"/>
      <c r="BL193" s="152"/>
      <c r="BM193" s="152"/>
      <c r="BN193" s="152"/>
      <c r="BO193" s="152"/>
      <c r="BP193" s="152"/>
      <c r="BQ193" s="152"/>
      <c r="BR193" s="152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</row>
    <row r="194" spans="1:81" s="13" customFormat="1" ht="12" customHeight="1" x14ac:dyDescent="0.2">
      <c r="A194" s="102"/>
      <c r="B194" s="102"/>
      <c r="C194" s="102"/>
      <c r="D194" s="104"/>
      <c r="E194" s="103"/>
      <c r="F194" s="53"/>
      <c r="G194" s="53"/>
      <c r="H194" s="53"/>
      <c r="I194" s="53"/>
      <c r="J194" s="53"/>
      <c r="K194" s="53"/>
      <c r="L194" s="54"/>
      <c r="M194" s="53"/>
      <c r="N194" s="53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1"/>
      <c r="AQ194" s="41"/>
      <c r="AR194" s="41"/>
      <c r="AS194" s="41"/>
      <c r="AT194" s="41"/>
      <c r="AU194" s="41"/>
      <c r="AV194" s="41"/>
      <c r="AW194" s="78"/>
      <c r="AX194" s="40"/>
      <c r="AY194" s="40"/>
      <c r="AZ194" s="40"/>
      <c r="BA194" s="40"/>
      <c r="BB194" s="40"/>
      <c r="BC194" s="40"/>
      <c r="BD194" s="40"/>
      <c r="BE194" s="40"/>
      <c r="BF194" s="40"/>
      <c r="BG194" s="35"/>
      <c r="BH194" s="35"/>
      <c r="BI194" s="89"/>
      <c r="BJ194" s="89"/>
      <c r="BK194" s="89"/>
      <c r="BL194" s="89"/>
      <c r="BM194" s="89"/>
      <c r="BN194" s="35"/>
      <c r="BO194" s="35"/>
      <c r="BP194" s="69"/>
      <c r="BQ194" s="69"/>
      <c r="BR194" s="35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</row>
    <row r="195" spans="1:81" s="13" customFormat="1" ht="26.25" customHeight="1" x14ac:dyDescent="0.2">
      <c r="A195" s="155" t="s">
        <v>214</v>
      </c>
      <c r="B195" s="155"/>
      <c r="C195" s="155"/>
      <c r="D195" s="155"/>
      <c r="E195" s="155"/>
      <c r="F195" s="209" t="s">
        <v>148</v>
      </c>
      <c r="G195" s="209"/>
      <c r="H195" s="209"/>
      <c r="I195" s="209"/>
      <c r="J195" s="209"/>
      <c r="K195" s="209"/>
      <c r="L195" s="209"/>
      <c r="M195" s="209"/>
      <c r="N195" s="209"/>
      <c r="O195" s="209"/>
      <c r="P195" s="209"/>
      <c r="Q195" s="209"/>
      <c r="R195" s="209"/>
      <c r="S195" s="209"/>
      <c r="T195" s="209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  <c r="AE195" s="209"/>
      <c r="AF195" s="209"/>
      <c r="AG195" s="209"/>
      <c r="AH195" s="209"/>
      <c r="AI195" s="209"/>
      <c r="AJ195" s="168" t="s">
        <v>27</v>
      </c>
      <c r="AK195" s="168"/>
      <c r="AL195" s="168"/>
      <c r="AM195" s="168"/>
      <c r="AN195" s="168"/>
      <c r="AO195" s="62"/>
      <c r="AP195" s="41"/>
      <c r="AQ195" s="175">
        <v>2</v>
      </c>
      <c r="AR195" s="175"/>
      <c r="AS195" s="175"/>
      <c r="AT195" s="175"/>
      <c r="AU195" s="175"/>
      <c r="AV195" s="175"/>
      <c r="AW195" s="74"/>
      <c r="AX195" s="62"/>
      <c r="AY195" s="176"/>
      <c r="AZ195" s="176"/>
      <c r="BA195" s="176"/>
      <c r="BB195" s="176"/>
      <c r="BC195" s="176"/>
      <c r="BD195" s="176"/>
      <c r="BE195" s="176"/>
      <c r="BF195" s="176"/>
      <c r="BG195" s="152">
        <f>AQ195*AY195</f>
        <v>0</v>
      </c>
      <c r="BH195" s="152"/>
      <c r="BI195" s="152"/>
      <c r="BJ195" s="152"/>
      <c r="BK195" s="152"/>
      <c r="BL195" s="152"/>
      <c r="BM195" s="152"/>
      <c r="BN195" s="152"/>
      <c r="BO195" s="152"/>
      <c r="BP195" s="152"/>
      <c r="BQ195" s="152"/>
      <c r="BR195" s="152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</row>
    <row r="196" spans="1:81" ht="12.75" x14ac:dyDescent="0.2">
      <c r="A196" s="102"/>
      <c r="B196" s="102"/>
      <c r="C196" s="102"/>
      <c r="D196" s="104"/>
      <c r="E196" s="103"/>
      <c r="F196" s="53"/>
      <c r="G196" s="53"/>
      <c r="H196" s="53"/>
      <c r="I196" s="53"/>
      <c r="J196" s="53"/>
      <c r="K196" s="53"/>
      <c r="L196" s="54"/>
      <c r="M196" s="53"/>
      <c r="N196" s="53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1"/>
      <c r="AQ196" s="41"/>
      <c r="AR196" s="41"/>
      <c r="AS196" s="41"/>
      <c r="AT196" s="41"/>
      <c r="AU196" s="41"/>
      <c r="AV196" s="41"/>
      <c r="AW196" s="78"/>
      <c r="AX196" s="40"/>
      <c r="AY196" s="40"/>
      <c r="AZ196" s="40"/>
      <c r="BA196" s="40"/>
      <c r="BB196" s="40"/>
      <c r="BC196" s="40"/>
      <c r="BD196" s="40"/>
      <c r="BE196" s="40"/>
      <c r="BF196" s="40"/>
      <c r="BG196" s="35"/>
      <c r="BH196" s="35"/>
      <c r="BI196" s="89"/>
      <c r="BJ196" s="89"/>
      <c r="BK196" s="89"/>
      <c r="BL196" s="89"/>
      <c r="BM196" s="89"/>
      <c r="BN196" s="35"/>
      <c r="BO196" s="35"/>
      <c r="BP196" s="69"/>
      <c r="BQ196" s="69"/>
      <c r="BR196" s="35"/>
    </row>
    <row r="197" spans="1:81" ht="12.75" x14ac:dyDescent="0.2">
      <c r="A197" s="184" t="s">
        <v>215</v>
      </c>
      <c r="B197" s="184"/>
      <c r="C197" s="184"/>
      <c r="D197" s="184"/>
      <c r="E197" s="184"/>
      <c r="F197" s="209" t="s">
        <v>149</v>
      </c>
      <c r="G197" s="209"/>
      <c r="H197" s="209"/>
      <c r="I197" s="209"/>
      <c r="J197" s="209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  <c r="AE197" s="209"/>
      <c r="AF197" s="209"/>
      <c r="AG197" s="209"/>
      <c r="AH197" s="209"/>
      <c r="AI197" s="209"/>
      <c r="AJ197" s="168"/>
      <c r="AK197" s="168"/>
      <c r="AL197" s="168"/>
      <c r="AM197" s="168"/>
      <c r="AN197" s="168"/>
      <c r="AO197" s="62"/>
      <c r="AP197" s="41"/>
      <c r="AQ197" s="175"/>
      <c r="AR197" s="175"/>
      <c r="AS197" s="175"/>
      <c r="AT197" s="175"/>
      <c r="AU197" s="175"/>
      <c r="AV197" s="175"/>
      <c r="AW197" s="74"/>
      <c r="AX197" s="62"/>
      <c r="AY197" s="176"/>
      <c r="AZ197" s="176"/>
      <c r="BA197" s="176"/>
      <c r="BB197" s="176"/>
      <c r="BC197" s="176"/>
      <c r="BD197" s="176"/>
      <c r="BE197" s="176"/>
      <c r="BF197" s="176"/>
      <c r="BG197" s="50"/>
      <c r="BH197" s="49"/>
      <c r="BI197" s="152"/>
      <c r="BJ197" s="152"/>
      <c r="BK197" s="152"/>
      <c r="BL197" s="152"/>
      <c r="BM197" s="152"/>
      <c r="BN197" s="152"/>
      <c r="BO197" s="152"/>
      <c r="BP197" s="152"/>
      <c r="BQ197" s="152"/>
      <c r="BR197" s="35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</row>
    <row r="198" spans="1:81" ht="12.75" x14ac:dyDescent="0.2">
      <c r="A198" s="79"/>
      <c r="B198" s="93"/>
      <c r="C198" s="93"/>
      <c r="D198" s="94"/>
      <c r="E198" s="95"/>
      <c r="F198" s="156" t="s">
        <v>150</v>
      </c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156"/>
      <c r="Y198" s="156"/>
      <c r="Z198" s="156"/>
      <c r="AA198" s="156"/>
      <c r="AB198" s="156"/>
      <c r="AC198" s="156"/>
      <c r="AD198" s="156"/>
      <c r="AE198" s="156"/>
      <c r="AF198" s="156"/>
      <c r="AG198" s="156"/>
      <c r="AH198" s="156"/>
      <c r="AI198" s="156"/>
      <c r="AJ198" s="172"/>
      <c r="AK198" s="172"/>
      <c r="AL198" s="172"/>
      <c r="AM198" s="172"/>
      <c r="AN198" s="172"/>
      <c r="AO198" s="45"/>
      <c r="AP198" s="41"/>
      <c r="AQ198" s="175"/>
      <c r="AR198" s="175"/>
      <c r="AS198" s="175"/>
      <c r="AT198" s="175"/>
      <c r="AU198" s="175"/>
      <c r="AV198" s="175"/>
      <c r="AW198" s="74"/>
      <c r="AX198" s="45"/>
      <c r="AY198" s="206"/>
      <c r="AZ198" s="206"/>
      <c r="BA198" s="206"/>
      <c r="BB198" s="206"/>
      <c r="BC198" s="206"/>
      <c r="BD198" s="206"/>
      <c r="BE198" s="206"/>
      <c r="BF198" s="206"/>
      <c r="BG198" s="152"/>
      <c r="BH198" s="152"/>
      <c r="BI198" s="152"/>
      <c r="BJ198" s="152"/>
      <c r="BK198" s="152"/>
      <c r="BL198" s="152"/>
      <c r="BM198" s="152"/>
      <c r="BN198" s="152"/>
      <c r="BO198" s="152"/>
      <c r="BP198" s="152"/>
      <c r="BQ198" s="152"/>
      <c r="BR198" s="152"/>
    </row>
    <row r="199" spans="1:81" ht="12.75" x14ac:dyDescent="0.2">
      <c r="A199" s="79"/>
      <c r="B199" s="93"/>
      <c r="C199" s="93"/>
      <c r="D199" s="94"/>
      <c r="E199" s="95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44"/>
      <c r="AK199" s="44"/>
      <c r="AL199" s="44"/>
      <c r="AM199" s="44"/>
      <c r="AN199" s="44"/>
      <c r="AO199" s="45"/>
      <c r="AP199" s="41"/>
      <c r="AQ199" s="57"/>
      <c r="AR199" s="57"/>
      <c r="AS199" s="57"/>
      <c r="AT199" s="57"/>
      <c r="AU199" s="57"/>
      <c r="AV199" s="57"/>
      <c r="AW199" s="74"/>
      <c r="AX199" s="45"/>
      <c r="AY199" s="47"/>
      <c r="AZ199" s="47"/>
      <c r="BA199" s="47"/>
      <c r="BB199" s="47"/>
      <c r="BC199" s="47"/>
      <c r="BD199" s="47"/>
      <c r="BE199" s="47"/>
      <c r="BF199" s="47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35"/>
    </row>
    <row r="200" spans="1:81" ht="12.75" x14ac:dyDescent="0.2">
      <c r="A200" s="194" t="s">
        <v>216</v>
      </c>
      <c r="B200" s="194"/>
      <c r="C200" s="194"/>
      <c r="D200" s="194"/>
      <c r="E200" s="194"/>
      <c r="F200" s="150" t="s">
        <v>217</v>
      </c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5"/>
      <c r="AK200" s="5"/>
      <c r="AL200" s="5"/>
      <c r="AM200" s="5"/>
      <c r="AN200" s="5"/>
      <c r="AO200" s="5"/>
      <c r="AP200" s="134"/>
      <c r="AQ200" s="134"/>
      <c r="AR200" s="134"/>
      <c r="AS200" s="134"/>
      <c r="AT200" s="134"/>
      <c r="AU200" s="134"/>
      <c r="AV200" s="134"/>
      <c r="AW200" s="134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87"/>
      <c r="BJ200" s="87"/>
      <c r="BK200" s="87"/>
      <c r="BL200" s="87"/>
      <c r="BM200" s="87"/>
      <c r="BN200" s="5"/>
      <c r="BO200" s="5"/>
      <c r="BP200" s="5"/>
      <c r="BQ200" s="5"/>
      <c r="BR200" s="35"/>
    </row>
    <row r="201" spans="1:81" ht="96" customHeight="1" x14ac:dyDescent="0.2">
      <c r="A201" s="192" t="s">
        <v>6</v>
      </c>
      <c r="B201" s="192"/>
      <c r="C201" s="192"/>
      <c r="D201" s="192"/>
      <c r="E201" s="192"/>
      <c r="F201" s="156" t="s">
        <v>151</v>
      </c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  <c r="X201" s="156"/>
      <c r="Y201" s="156"/>
      <c r="Z201" s="156"/>
      <c r="AA201" s="156"/>
      <c r="AB201" s="156"/>
      <c r="AC201" s="156"/>
      <c r="AD201" s="156"/>
      <c r="AE201" s="156"/>
      <c r="AF201" s="156"/>
      <c r="AG201" s="156"/>
      <c r="AH201" s="156"/>
      <c r="AI201" s="156"/>
      <c r="AJ201" s="207" t="s">
        <v>128</v>
      </c>
      <c r="AK201" s="207"/>
      <c r="AL201" s="207"/>
      <c r="AM201" s="207"/>
      <c r="AN201" s="207"/>
      <c r="AO201" s="60"/>
      <c r="AP201" s="131"/>
      <c r="AQ201" s="208">
        <v>3</v>
      </c>
      <c r="AR201" s="208"/>
      <c r="AS201" s="208"/>
      <c r="AT201" s="208"/>
      <c r="AU201" s="208"/>
      <c r="AV201" s="208"/>
      <c r="AW201" s="136"/>
      <c r="AX201" s="60"/>
      <c r="AY201" s="152"/>
      <c r="AZ201" s="152"/>
      <c r="BA201" s="152"/>
      <c r="BB201" s="152"/>
      <c r="BC201" s="152"/>
      <c r="BD201" s="152"/>
      <c r="BE201" s="152"/>
      <c r="BF201" s="152"/>
      <c r="BG201" s="152">
        <f>AQ201*AY201</f>
        <v>0</v>
      </c>
      <c r="BH201" s="152"/>
      <c r="BI201" s="152"/>
      <c r="BJ201" s="152"/>
      <c r="BK201" s="152"/>
      <c r="BL201" s="152"/>
      <c r="BM201" s="152"/>
      <c r="BN201" s="152"/>
      <c r="BO201" s="152"/>
      <c r="BP201" s="152"/>
      <c r="BQ201" s="152"/>
      <c r="BR201" s="152"/>
    </row>
    <row r="202" spans="1:81" ht="12.75" x14ac:dyDescent="0.2">
      <c r="A202" s="116"/>
      <c r="B202" s="71"/>
      <c r="C202" s="71"/>
      <c r="D202" s="71"/>
      <c r="E202" s="7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129"/>
      <c r="AK202" s="129"/>
      <c r="AL202" s="129"/>
      <c r="AM202" s="129"/>
      <c r="AN202" s="129"/>
      <c r="AO202" s="60"/>
      <c r="AP202" s="131"/>
      <c r="AQ202" s="135"/>
      <c r="AR202" s="135"/>
      <c r="AS202" s="135"/>
      <c r="AT202" s="135"/>
      <c r="AU202" s="135"/>
      <c r="AV202" s="135"/>
      <c r="AW202" s="136"/>
      <c r="AX202" s="60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90"/>
      <c r="BJ202" s="90"/>
      <c r="BK202" s="90"/>
      <c r="BL202" s="90"/>
      <c r="BM202" s="90"/>
      <c r="BN202" s="64"/>
      <c r="BO202" s="64"/>
      <c r="BP202" s="64"/>
      <c r="BQ202" s="64"/>
      <c r="BR202" s="35"/>
    </row>
    <row r="203" spans="1:81" ht="18" customHeight="1" x14ac:dyDescent="0.2">
      <c r="A203" s="153" t="s">
        <v>7</v>
      </c>
      <c r="B203" s="153"/>
      <c r="C203" s="153"/>
      <c r="D203" s="153"/>
      <c r="E203" s="153"/>
      <c r="F203" s="156" t="s">
        <v>152</v>
      </c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56"/>
      <c r="Y203" s="156"/>
      <c r="Z203" s="156"/>
      <c r="AA203" s="156"/>
      <c r="AB203" s="156"/>
      <c r="AC203" s="156"/>
      <c r="AD203" s="156"/>
      <c r="AE203" s="156"/>
      <c r="AF203" s="156"/>
      <c r="AG203" s="156"/>
      <c r="AH203" s="156"/>
      <c r="AI203" s="156"/>
      <c r="AJ203" s="205" t="s">
        <v>153</v>
      </c>
      <c r="AK203" s="205"/>
      <c r="AL203" s="205"/>
      <c r="AM203" s="205"/>
      <c r="AN203" s="205"/>
      <c r="AO203" s="35"/>
      <c r="AP203" s="41"/>
      <c r="AQ203" s="175">
        <v>5</v>
      </c>
      <c r="AR203" s="175"/>
      <c r="AS203" s="175"/>
      <c r="AT203" s="175"/>
      <c r="AU203" s="175"/>
      <c r="AV203" s="175"/>
      <c r="AW203" s="74"/>
      <c r="AX203" s="35"/>
      <c r="AY203" s="178"/>
      <c r="AZ203" s="178"/>
      <c r="BA203" s="178"/>
      <c r="BB203" s="178"/>
      <c r="BC203" s="178"/>
      <c r="BD203" s="178"/>
      <c r="BE203" s="178"/>
      <c r="BF203" s="178"/>
      <c r="BG203" s="152">
        <f>AQ203*AY203</f>
        <v>0</v>
      </c>
      <c r="BH203" s="152"/>
      <c r="BI203" s="152"/>
      <c r="BJ203" s="152"/>
      <c r="BK203" s="152"/>
      <c r="BL203" s="152"/>
      <c r="BM203" s="152"/>
      <c r="BN203" s="152"/>
      <c r="BO203" s="152"/>
      <c r="BP203" s="152"/>
      <c r="BQ203" s="152"/>
      <c r="BR203" s="152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</row>
    <row r="204" spans="1:81" ht="12.75" x14ac:dyDescent="0.2">
      <c r="A204" s="115"/>
      <c r="B204" s="42"/>
      <c r="C204" s="42"/>
      <c r="D204" s="42"/>
      <c r="E204" s="42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130"/>
      <c r="AK204" s="130"/>
      <c r="AL204" s="130"/>
      <c r="AM204" s="130"/>
      <c r="AN204" s="130"/>
      <c r="AO204" s="35"/>
      <c r="AP204" s="41"/>
      <c r="AQ204" s="57"/>
      <c r="AR204" s="57"/>
      <c r="AS204" s="57"/>
      <c r="AT204" s="57"/>
      <c r="AU204" s="57"/>
      <c r="AV204" s="57"/>
      <c r="AW204" s="74"/>
      <c r="AX204" s="35"/>
      <c r="AY204" s="123"/>
      <c r="AZ204" s="123"/>
      <c r="BA204" s="123"/>
      <c r="BB204" s="123"/>
      <c r="BC204" s="123"/>
      <c r="BD204" s="123"/>
      <c r="BE204" s="123"/>
      <c r="BF204" s="123"/>
      <c r="BG204" s="64"/>
      <c r="BH204" s="64"/>
      <c r="BI204" s="90"/>
      <c r="BJ204" s="90"/>
      <c r="BK204" s="90"/>
      <c r="BL204" s="90"/>
      <c r="BM204" s="90"/>
      <c r="BN204" s="64"/>
      <c r="BO204" s="64"/>
      <c r="BP204" s="64"/>
      <c r="BQ204" s="64"/>
      <c r="BR204" s="35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</row>
    <row r="205" spans="1:81" ht="51.75" customHeight="1" x14ac:dyDescent="0.2">
      <c r="A205" s="153" t="s">
        <v>8</v>
      </c>
      <c r="B205" s="153"/>
      <c r="C205" s="153"/>
      <c r="D205" s="153"/>
      <c r="E205" s="153"/>
      <c r="F205" s="156" t="s">
        <v>154</v>
      </c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156"/>
      <c r="Y205" s="156"/>
      <c r="Z205" s="156"/>
      <c r="AA205" s="156"/>
      <c r="AB205" s="156"/>
      <c r="AC205" s="156"/>
      <c r="AD205" s="156"/>
      <c r="AE205" s="156"/>
      <c r="AF205" s="156"/>
      <c r="AG205" s="156"/>
      <c r="AH205" s="156"/>
      <c r="AI205" s="156"/>
      <c r="AJ205" s="205" t="s">
        <v>128</v>
      </c>
      <c r="AK205" s="205"/>
      <c r="AL205" s="205"/>
      <c r="AM205" s="205"/>
      <c r="AN205" s="205"/>
      <c r="AO205" s="35"/>
      <c r="AP205" s="41"/>
      <c r="AQ205" s="175">
        <v>1</v>
      </c>
      <c r="AR205" s="175"/>
      <c r="AS205" s="175"/>
      <c r="AT205" s="175"/>
      <c r="AU205" s="175"/>
      <c r="AV205" s="175"/>
      <c r="AW205" s="74"/>
      <c r="AX205" s="35"/>
      <c r="AY205" s="178"/>
      <c r="AZ205" s="178"/>
      <c r="BA205" s="178"/>
      <c r="BB205" s="178"/>
      <c r="BC205" s="178"/>
      <c r="BD205" s="178"/>
      <c r="BE205" s="178"/>
      <c r="BF205" s="178"/>
      <c r="BG205" s="152">
        <f>AQ205*AY205</f>
        <v>0</v>
      </c>
      <c r="BH205" s="152"/>
      <c r="BI205" s="152"/>
      <c r="BJ205" s="152"/>
      <c r="BK205" s="152"/>
      <c r="BL205" s="152"/>
      <c r="BM205" s="152"/>
      <c r="BN205" s="152"/>
      <c r="BO205" s="152"/>
      <c r="BP205" s="152"/>
      <c r="BQ205" s="152"/>
      <c r="BR205" s="152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</row>
    <row r="206" spans="1:81" ht="12.75" x14ac:dyDescent="0.2">
      <c r="A206" s="115"/>
      <c r="B206" s="115"/>
      <c r="C206" s="115"/>
      <c r="D206" s="116"/>
      <c r="E206" s="117"/>
      <c r="F206" s="37"/>
      <c r="G206" s="38"/>
      <c r="H206" s="39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35"/>
      <c r="AK206" s="35"/>
      <c r="AL206" s="35"/>
      <c r="AM206" s="35"/>
      <c r="AN206" s="35"/>
      <c r="AO206" s="35"/>
      <c r="AP206" s="41"/>
      <c r="AQ206" s="41"/>
      <c r="AR206" s="41"/>
      <c r="AS206" s="41"/>
      <c r="AT206" s="41"/>
      <c r="AU206" s="41"/>
      <c r="AV206" s="41"/>
      <c r="AW206" s="78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89"/>
      <c r="BJ206" s="89"/>
      <c r="BK206" s="89"/>
      <c r="BL206" s="89"/>
      <c r="BM206" s="89"/>
      <c r="BN206" s="35"/>
      <c r="BO206" s="35"/>
      <c r="BP206" s="96"/>
      <c r="BQ206" s="96"/>
      <c r="BR206" s="35"/>
    </row>
    <row r="207" spans="1:81" ht="35.25" customHeight="1" x14ac:dyDescent="0.2">
      <c r="A207" s="153" t="s">
        <v>218</v>
      </c>
      <c r="B207" s="153"/>
      <c r="C207" s="153"/>
      <c r="D207" s="153"/>
      <c r="E207" s="153"/>
      <c r="F207" s="156" t="s">
        <v>155</v>
      </c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6"/>
      <c r="AA207" s="156"/>
      <c r="AB207" s="156"/>
      <c r="AC207" s="156"/>
      <c r="AD207" s="156"/>
      <c r="AE207" s="156"/>
      <c r="AF207" s="156"/>
      <c r="AG207" s="156"/>
      <c r="AH207" s="156"/>
      <c r="AI207" s="156"/>
      <c r="AJ207" s="205" t="s">
        <v>128</v>
      </c>
      <c r="AK207" s="205"/>
      <c r="AL207" s="205"/>
      <c r="AM207" s="205"/>
      <c r="AN207" s="205"/>
      <c r="AO207" s="35"/>
      <c r="AP207" s="41"/>
      <c r="AQ207" s="175">
        <v>2</v>
      </c>
      <c r="AR207" s="175"/>
      <c r="AS207" s="175"/>
      <c r="AT207" s="175"/>
      <c r="AU207" s="175"/>
      <c r="AV207" s="175"/>
      <c r="AW207" s="74"/>
      <c r="AX207" s="35"/>
      <c r="AY207" s="178"/>
      <c r="AZ207" s="178"/>
      <c r="BA207" s="178"/>
      <c r="BB207" s="178"/>
      <c r="BC207" s="178"/>
      <c r="BD207" s="178"/>
      <c r="BE207" s="178"/>
      <c r="BF207" s="178"/>
      <c r="BG207" s="152">
        <f>AQ207*AY207</f>
        <v>0</v>
      </c>
      <c r="BH207" s="152"/>
      <c r="BI207" s="152"/>
      <c r="BJ207" s="152"/>
      <c r="BK207" s="152"/>
      <c r="BL207" s="152"/>
      <c r="BM207" s="152"/>
      <c r="BN207" s="152"/>
      <c r="BO207" s="152"/>
      <c r="BP207" s="152"/>
      <c r="BQ207" s="152"/>
      <c r="BR207" s="152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</row>
    <row r="208" spans="1:81" ht="12.75" x14ac:dyDescent="0.2">
      <c r="A208" s="115"/>
      <c r="B208" s="42"/>
      <c r="C208" s="42"/>
      <c r="D208" s="42"/>
      <c r="E208" s="42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130"/>
      <c r="AK208" s="130"/>
      <c r="AL208" s="130"/>
      <c r="AM208" s="130"/>
      <c r="AN208" s="130"/>
      <c r="AO208" s="35"/>
      <c r="AP208" s="41"/>
      <c r="AQ208" s="57"/>
      <c r="AR208" s="57"/>
      <c r="AS208" s="57"/>
      <c r="AT208" s="57"/>
      <c r="AU208" s="57"/>
      <c r="AV208" s="57"/>
      <c r="AW208" s="74"/>
      <c r="AX208" s="35"/>
      <c r="AY208" s="123"/>
      <c r="AZ208" s="123"/>
      <c r="BA208" s="123"/>
      <c r="BB208" s="123"/>
      <c r="BC208" s="123"/>
      <c r="BD208" s="123"/>
      <c r="BE208" s="123"/>
      <c r="BF208" s="123"/>
      <c r="BG208" s="64"/>
      <c r="BH208" s="64"/>
      <c r="BI208" s="90"/>
      <c r="BJ208" s="90"/>
      <c r="BK208" s="90"/>
      <c r="BL208" s="90"/>
      <c r="BM208" s="90"/>
      <c r="BN208" s="64"/>
      <c r="BO208" s="64"/>
      <c r="BP208" s="64"/>
      <c r="BQ208" s="64"/>
      <c r="BR208" s="35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</row>
    <row r="209" spans="1:81" ht="28.5" customHeight="1" x14ac:dyDescent="0.2">
      <c r="A209" s="153" t="s">
        <v>219</v>
      </c>
      <c r="B209" s="153"/>
      <c r="C209" s="153"/>
      <c r="D209" s="153"/>
      <c r="E209" s="153"/>
      <c r="F209" s="156" t="s">
        <v>156</v>
      </c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  <c r="X209" s="156"/>
      <c r="Y209" s="156"/>
      <c r="Z209" s="156"/>
      <c r="AA209" s="156"/>
      <c r="AB209" s="156"/>
      <c r="AC209" s="156"/>
      <c r="AD209" s="156"/>
      <c r="AE209" s="156"/>
      <c r="AF209" s="156"/>
      <c r="AG209" s="156"/>
      <c r="AH209" s="156"/>
      <c r="AI209" s="156"/>
      <c r="AJ209" s="205" t="s">
        <v>128</v>
      </c>
      <c r="AK209" s="205"/>
      <c r="AL209" s="205"/>
      <c r="AM209" s="205"/>
      <c r="AN209" s="205"/>
      <c r="AO209" s="35"/>
      <c r="AP209" s="41"/>
      <c r="AQ209" s="175">
        <v>7</v>
      </c>
      <c r="AR209" s="175"/>
      <c r="AS209" s="175"/>
      <c r="AT209" s="175"/>
      <c r="AU209" s="175"/>
      <c r="AV209" s="175"/>
      <c r="AW209" s="74"/>
      <c r="AX209" s="35"/>
      <c r="AY209" s="178"/>
      <c r="AZ209" s="178"/>
      <c r="BA209" s="178"/>
      <c r="BB209" s="178"/>
      <c r="BC209" s="178"/>
      <c r="BD209" s="178"/>
      <c r="BE209" s="178"/>
      <c r="BF209" s="178"/>
      <c r="BG209" s="152">
        <f>AQ209*AY209</f>
        <v>0</v>
      </c>
      <c r="BH209" s="152"/>
      <c r="BI209" s="152"/>
      <c r="BJ209" s="152"/>
      <c r="BK209" s="152"/>
      <c r="BL209" s="152"/>
      <c r="BM209" s="152"/>
      <c r="BN209" s="152"/>
      <c r="BO209" s="152"/>
      <c r="BP209" s="152"/>
      <c r="BQ209" s="152"/>
      <c r="BR209" s="152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</row>
    <row r="210" spans="1:81" ht="12.75" x14ac:dyDescent="0.2">
      <c r="A210" s="115"/>
      <c r="B210" s="115"/>
      <c r="C210" s="115"/>
      <c r="D210" s="116"/>
      <c r="E210" s="117"/>
      <c r="F210" s="53"/>
      <c r="G210" s="53"/>
      <c r="H210" s="53"/>
      <c r="I210" s="53"/>
      <c r="J210" s="53"/>
      <c r="K210" s="53"/>
      <c r="L210" s="54"/>
      <c r="M210" s="53"/>
      <c r="N210" s="53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35"/>
      <c r="AK210" s="35"/>
      <c r="AL210" s="35"/>
      <c r="AM210" s="35"/>
      <c r="AN210" s="35"/>
      <c r="AO210" s="35"/>
      <c r="AP210" s="41"/>
      <c r="AQ210" s="41"/>
      <c r="AR210" s="41"/>
      <c r="AS210" s="41"/>
      <c r="AT210" s="41"/>
      <c r="AU210" s="41"/>
      <c r="AV210" s="41"/>
      <c r="AW210" s="78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89"/>
      <c r="BJ210" s="89"/>
      <c r="BK210" s="89"/>
      <c r="BL210" s="89"/>
      <c r="BM210" s="89"/>
      <c r="BN210" s="35"/>
      <c r="BO210" s="35"/>
      <c r="BP210" s="96"/>
      <c r="BQ210" s="96"/>
      <c r="BR210" s="35"/>
    </row>
    <row r="211" spans="1:81" ht="51.75" customHeight="1" x14ac:dyDescent="0.2">
      <c r="A211" s="153" t="s">
        <v>220</v>
      </c>
      <c r="B211" s="153"/>
      <c r="C211" s="153"/>
      <c r="D211" s="153"/>
      <c r="E211" s="153"/>
      <c r="F211" s="156" t="s">
        <v>157</v>
      </c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  <c r="Z211" s="156"/>
      <c r="AA211" s="156"/>
      <c r="AB211" s="156"/>
      <c r="AC211" s="156"/>
      <c r="AD211" s="156"/>
      <c r="AE211" s="156"/>
      <c r="AF211" s="156"/>
      <c r="AG211" s="156"/>
      <c r="AH211" s="156"/>
      <c r="AI211" s="156"/>
      <c r="AJ211" s="205" t="s">
        <v>27</v>
      </c>
      <c r="AK211" s="205"/>
      <c r="AL211" s="205"/>
      <c r="AM211" s="205"/>
      <c r="AN211" s="205"/>
      <c r="AO211" s="35"/>
      <c r="AP211" s="41"/>
      <c r="AQ211" s="175">
        <v>1</v>
      </c>
      <c r="AR211" s="175"/>
      <c r="AS211" s="175"/>
      <c r="AT211" s="175"/>
      <c r="AU211" s="175"/>
      <c r="AV211" s="175"/>
      <c r="AW211" s="74"/>
      <c r="AX211" s="35"/>
      <c r="AY211" s="178"/>
      <c r="AZ211" s="178"/>
      <c r="BA211" s="178"/>
      <c r="BB211" s="178"/>
      <c r="BC211" s="178"/>
      <c r="BD211" s="178"/>
      <c r="BE211" s="178"/>
      <c r="BF211" s="178"/>
      <c r="BG211" s="182">
        <f>AQ211*AY211</f>
        <v>0</v>
      </c>
      <c r="BH211" s="182"/>
      <c r="BI211" s="182"/>
      <c r="BJ211" s="182"/>
      <c r="BK211" s="182"/>
      <c r="BL211" s="182"/>
      <c r="BM211" s="182"/>
      <c r="BN211" s="182"/>
      <c r="BO211" s="182"/>
      <c r="BP211" s="182"/>
      <c r="BQ211" s="182"/>
      <c r="BR211" s="182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</row>
    <row r="212" spans="1:81" ht="12.75" x14ac:dyDescent="0.2">
      <c r="A212" s="6"/>
      <c r="B212" s="6"/>
      <c r="C212" s="6"/>
      <c r="D212" s="6"/>
      <c r="E212" s="6"/>
      <c r="F212" s="6"/>
      <c r="G212" s="6"/>
      <c r="H212" s="6"/>
      <c r="AP212" s="78"/>
      <c r="AQ212" s="78"/>
      <c r="AR212" s="78"/>
      <c r="AS212" s="78"/>
      <c r="AT212" s="78"/>
      <c r="AU212" s="78"/>
      <c r="AV212" s="78"/>
      <c r="AW212" s="78"/>
      <c r="BR212" s="35"/>
    </row>
    <row r="213" spans="1:81" s="100" customFormat="1" ht="8.25" customHeight="1" x14ac:dyDescent="0.2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P213" s="137"/>
      <c r="AQ213" s="137"/>
      <c r="AR213" s="137"/>
      <c r="AS213" s="137"/>
      <c r="AT213" s="137"/>
      <c r="AU213" s="137"/>
      <c r="AV213" s="137"/>
      <c r="AW213" s="137"/>
      <c r="BI213" s="101"/>
      <c r="BJ213" s="101"/>
      <c r="BK213" s="101"/>
      <c r="BL213" s="101"/>
      <c r="BM213" s="101"/>
      <c r="BR213" s="106"/>
    </row>
    <row r="214" spans="1:81" ht="12.75" x14ac:dyDescent="0.2">
      <c r="A214" s="184" t="s">
        <v>221</v>
      </c>
      <c r="B214" s="184"/>
      <c r="C214" s="184"/>
      <c r="D214" s="184"/>
      <c r="E214" s="184"/>
      <c r="F214" s="156" t="s">
        <v>158</v>
      </c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56"/>
      <c r="R214" s="156"/>
      <c r="S214" s="156"/>
      <c r="T214" s="156"/>
      <c r="U214" s="156"/>
      <c r="V214" s="156"/>
      <c r="W214" s="156"/>
      <c r="X214" s="156"/>
      <c r="Y214" s="156"/>
      <c r="Z214" s="156"/>
      <c r="AA214" s="156"/>
      <c r="AB214" s="156"/>
      <c r="AC214" s="156"/>
      <c r="AD214" s="156"/>
      <c r="AE214" s="156"/>
      <c r="AF214" s="156"/>
      <c r="AG214" s="156"/>
      <c r="AH214" s="156"/>
      <c r="AI214" s="156"/>
      <c r="AJ214" s="172"/>
      <c r="AK214" s="172"/>
      <c r="AL214" s="172"/>
      <c r="AM214" s="172"/>
      <c r="AN214" s="172"/>
      <c r="AO214" s="45"/>
      <c r="AP214" s="41"/>
      <c r="AQ214" s="175"/>
      <c r="AR214" s="175"/>
      <c r="AS214" s="175"/>
      <c r="AT214" s="175"/>
      <c r="AU214" s="175"/>
      <c r="AV214" s="175"/>
      <c r="AW214" s="74"/>
      <c r="AX214" s="45"/>
      <c r="AY214" s="206"/>
      <c r="AZ214" s="206"/>
      <c r="BA214" s="206"/>
      <c r="BB214" s="206"/>
      <c r="BC214" s="206"/>
      <c r="BD214" s="206"/>
      <c r="BE214" s="206"/>
      <c r="BF214" s="206"/>
      <c r="BG214" s="174"/>
      <c r="BH214" s="174"/>
      <c r="BI214" s="174"/>
      <c r="BJ214" s="174"/>
      <c r="BK214" s="174"/>
      <c r="BL214" s="174"/>
      <c r="BM214" s="174"/>
      <c r="BN214" s="174"/>
      <c r="BO214" s="174"/>
      <c r="BP214" s="174"/>
      <c r="BQ214" s="174"/>
      <c r="BR214" s="35"/>
    </row>
    <row r="215" spans="1:81" ht="12.75" x14ac:dyDescent="0.2">
      <c r="A215" s="61"/>
      <c r="B215" s="61"/>
      <c r="C215" s="61"/>
      <c r="D215" s="36"/>
      <c r="E215" s="37"/>
      <c r="F215" s="55" t="s">
        <v>132</v>
      </c>
      <c r="G215" s="204" t="s">
        <v>159</v>
      </c>
      <c r="H215" s="204"/>
      <c r="I215" s="204"/>
      <c r="J215" s="204"/>
      <c r="K215" s="204"/>
      <c r="L215" s="204"/>
      <c r="M215" s="204"/>
      <c r="N215" s="204"/>
      <c r="O215" s="204"/>
      <c r="P215" s="204"/>
      <c r="Q215" s="204"/>
      <c r="R215" s="204"/>
      <c r="S215" s="204"/>
      <c r="T215" s="204"/>
      <c r="U215" s="204"/>
      <c r="V215" s="204"/>
      <c r="W215" s="204"/>
      <c r="X215" s="204"/>
      <c r="Y215" s="204"/>
      <c r="Z215" s="204"/>
      <c r="AA215" s="204"/>
      <c r="AB215" s="204"/>
      <c r="AC215" s="204"/>
      <c r="AD215" s="204"/>
      <c r="AE215" s="204"/>
      <c r="AF215" s="204"/>
      <c r="AG215" s="204"/>
      <c r="AH215" s="204"/>
      <c r="AI215" s="204"/>
      <c r="AJ215" s="168" t="s">
        <v>23</v>
      </c>
      <c r="AK215" s="168"/>
      <c r="AL215" s="168"/>
      <c r="AM215" s="168"/>
      <c r="AN215" s="168"/>
      <c r="AO215" s="40"/>
      <c r="AP215" s="41"/>
      <c r="AQ215" s="175">
        <v>12</v>
      </c>
      <c r="AR215" s="175"/>
      <c r="AS215" s="175"/>
      <c r="AT215" s="175"/>
      <c r="AU215" s="175"/>
      <c r="AV215" s="175"/>
      <c r="AW215" s="78"/>
      <c r="AX215" s="40"/>
      <c r="AY215" s="176"/>
      <c r="AZ215" s="176"/>
      <c r="BA215" s="176"/>
      <c r="BB215" s="176"/>
      <c r="BC215" s="176"/>
      <c r="BD215" s="176"/>
      <c r="BE215" s="176"/>
      <c r="BF215" s="176"/>
      <c r="BG215" s="182">
        <f>AQ215*AY215</f>
        <v>0</v>
      </c>
      <c r="BH215" s="182"/>
      <c r="BI215" s="182"/>
      <c r="BJ215" s="182"/>
      <c r="BK215" s="182"/>
      <c r="BL215" s="182"/>
      <c r="BM215" s="182"/>
      <c r="BN215" s="182"/>
      <c r="BO215" s="182"/>
      <c r="BP215" s="182"/>
      <c r="BQ215" s="182"/>
      <c r="BR215" s="182"/>
    </row>
    <row r="216" spans="1:81" ht="12.75" x14ac:dyDescent="0.2">
      <c r="A216" s="61"/>
      <c r="B216" s="61"/>
      <c r="C216" s="61"/>
      <c r="D216" s="36"/>
      <c r="E216" s="37"/>
      <c r="F216" s="55" t="s">
        <v>132</v>
      </c>
      <c r="G216" s="204" t="s">
        <v>160</v>
      </c>
      <c r="H216" s="204"/>
      <c r="I216" s="204"/>
      <c r="J216" s="204"/>
      <c r="K216" s="204"/>
      <c r="L216" s="204"/>
      <c r="M216" s="204"/>
      <c r="N216" s="204"/>
      <c r="O216" s="204"/>
      <c r="P216" s="204"/>
      <c r="Q216" s="204"/>
      <c r="R216" s="204"/>
      <c r="S216" s="204"/>
      <c r="T216" s="204"/>
      <c r="U216" s="204"/>
      <c r="V216" s="204"/>
      <c r="W216" s="204"/>
      <c r="X216" s="204"/>
      <c r="Y216" s="204"/>
      <c r="Z216" s="204"/>
      <c r="AA216" s="204"/>
      <c r="AB216" s="204"/>
      <c r="AC216" s="204"/>
      <c r="AD216" s="204"/>
      <c r="AE216" s="204"/>
      <c r="AF216" s="204"/>
      <c r="AG216" s="204"/>
      <c r="AH216" s="204"/>
      <c r="AI216" s="204"/>
      <c r="AJ216" s="168" t="s">
        <v>23</v>
      </c>
      <c r="AK216" s="168"/>
      <c r="AL216" s="168"/>
      <c r="AM216" s="168"/>
      <c r="AN216" s="168"/>
      <c r="AO216" s="40"/>
      <c r="AP216" s="41"/>
      <c r="AQ216" s="175">
        <v>7</v>
      </c>
      <c r="AR216" s="175"/>
      <c r="AS216" s="175"/>
      <c r="AT216" s="175"/>
      <c r="AU216" s="175"/>
      <c r="AV216" s="175"/>
      <c r="AW216" s="78"/>
      <c r="AX216" s="40"/>
      <c r="AY216" s="176"/>
      <c r="AZ216" s="176"/>
      <c r="BA216" s="176"/>
      <c r="BB216" s="176"/>
      <c r="BC216" s="176"/>
      <c r="BD216" s="176"/>
      <c r="BE216" s="176"/>
      <c r="BF216" s="176"/>
      <c r="BG216" s="182">
        <f>AQ216*AY216</f>
        <v>0</v>
      </c>
      <c r="BH216" s="182"/>
      <c r="BI216" s="182"/>
      <c r="BJ216" s="182"/>
      <c r="BK216" s="182"/>
      <c r="BL216" s="182"/>
      <c r="BM216" s="182"/>
      <c r="BN216" s="182"/>
      <c r="BO216" s="182"/>
      <c r="BP216" s="182"/>
      <c r="BQ216" s="182"/>
      <c r="BR216" s="182"/>
    </row>
    <row r="217" spans="1:81" ht="12.75" x14ac:dyDescent="0.2">
      <c r="A217" s="61"/>
      <c r="B217" s="61"/>
      <c r="C217" s="61"/>
      <c r="D217" s="36"/>
      <c r="E217" s="37"/>
      <c r="F217" s="55" t="s">
        <v>132</v>
      </c>
      <c r="G217" s="204" t="s">
        <v>161</v>
      </c>
      <c r="H217" s="204"/>
      <c r="I217" s="204"/>
      <c r="J217" s="204"/>
      <c r="K217" s="204"/>
      <c r="L217" s="204"/>
      <c r="M217" s="204"/>
      <c r="N217" s="204"/>
      <c r="O217" s="204"/>
      <c r="P217" s="204"/>
      <c r="Q217" s="204"/>
      <c r="R217" s="204"/>
      <c r="S217" s="204"/>
      <c r="T217" s="204"/>
      <c r="U217" s="204"/>
      <c r="V217" s="204"/>
      <c r="W217" s="204"/>
      <c r="X217" s="204"/>
      <c r="Y217" s="204"/>
      <c r="Z217" s="204"/>
      <c r="AA217" s="204"/>
      <c r="AB217" s="204"/>
      <c r="AC217" s="204"/>
      <c r="AD217" s="204"/>
      <c r="AE217" s="204"/>
      <c r="AF217" s="204"/>
      <c r="AG217" s="204"/>
      <c r="AH217" s="204"/>
      <c r="AI217" s="204"/>
      <c r="AJ217" s="168" t="s">
        <v>23</v>
      </c>
      <c r="AK217" s="168"/>
      <c r="AL217" s="168"/>
      <c r="AM217" s="168"/>
      <c r="AN217" s="168"/>
      <c r="AO217" s="40"/>
      <c r="AP217" s="41"/>
      <c r="AQ217" s="175">
        <v>5</v>
      </c>
      <c r="AR217" s="175"/>
      <c r="AS217" s="175"/>
      <c r="AT217" s="175"/>
      <c r="AU217" s="175"/>
      <c r="AV217" s="175"/>
      <c r="AW217" s="78"/>
      <c r="AX217" s="40"/>
      <c r="AY217" s="176"/>
      <c r="AZ217" s="176"/>
      <c r="BA217" s="176"/>
      <c r="BB217" s="176"/>
      <c r="BC217" s="176"/>
      <c r="BD217" s="176"/>
      <c r="BE217" s="176"/>
      <c r="BF217" s="176"/>
      <c r="BG217" s="182">
        <f>AQ217*AY217</f>
        <v>0</v>
      </c>
      <c r="BH217" s="182"/>
      <c r="BI217" s="182"/>
      <c r="BJ217" s="182"/>
      <c r="BK217" s="182"/>
      <c r="BL217" s="182"/>
      <c r="BM217" s="182"/>
      <c r="BN217" s="182"/>
      <c r="BO217" s="182"/>
      <c r="BP217" s="182"/>
      <c r="BQ217" s="182"/>
      <c r="BR217" s="182"/>
    </row>
    <row r="218" spans="1:81" ht="12.75" x14ac:dyDescent="0.2">
      <c r="A218" s="61"/>
      <c r="B218" s="61"/>
      <c r="C218" s="61"/>
      <c r="D218" s="36"/>
      <c r="E218" s="37"/>
      <c r="F218" s="55"/>
      <c r="G218" s="99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56"/>
      <c r="AK218" s="56"/>
      <c r="AL218" s="56"/>
      <c r="AM218" s="56"/>
      <c r="AN218" s="56"/>
      <c r="AO218" s="40"/>
      <c r="AP218" s="41"/>
      <c r="AQ218" s="57"/>
      <c r="AR218" s="57"/>
      <c r="AS218" s="57"/>
      <c r="AT218" s="57"/>
      <c r="AU218" s="57"/>
      <c r="AV218" s="57"/>
      <c r="AW218" s="78"/>
      <c r="AX218" s="40"/>
      <c r="AY218" s="58"/>
      <c r="AZ218" s="58"/>
      <c r="BA218" s="58"/>
      <c r="BB218" s="58"/>
      <c r="BC218" s="58"/>
      <c r="BD218" s="58"/>
      <c r="BE218" s="58"/>
      <c r="BF218" s="58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</row>
    <row r="219" spans="1:81" ht="28.5" customHeight="1" x14ac:dyDescent="0.2">
      <c r="A219" s="155" t="s">
        <v>222</v>
      </c>
      <c r="B219" s="155"/>
      <c r="C219" s="155"/>
      <c r="D219" s="155"/>
      <c r="E219" s="155"/>
      <c r="F219" s="156" t="s">
        <v>162</v>
      </c>
      <c r="G219" s="156"/>
      <c r="H219" s="156"/>
      <c r="I219" s="156"/>
      <c r="J219" s="156"/>
      <c r="K219" s="156"/>
      <c r="L219" s="156"/>
      <c r="M219" s="156"/>
      <c r="N219" s="156"/>
      <c r="O219" s="156"/>
      <c r="P219" s="156"/>
      <c r="Q219" s="156"/>
      <c r="R219" s="156"/>
      <c r="S219" s="156"/>
      <c r="T219" s="156"/>
      <c r="U219" s="156"/>
      <c r="V219" s="156"/>
      <c r="W219" s="156"/>
      <c r="X219" s="156"/>
      <c r="Y219" s="156"/>
      <c r="Z219" s="156"/>
      <c r="AA219" s="156"/>
      <c r="AB219" s="156"/>
      <c r="AC219" s="156"/>
      <c r="AD219" s="156"/>
      <c r="AE219" s="156"/>
      <c r="AF219" s="156"/>
      <c r="AG219" s="156"/>
      <c r="AH219" s="156"/>
      <c r="AI219" s="156"/>
      <c r="AJ219" s="203" t="s">
        <v>27</v>
      </c>
      <c r="AK219" s="203"/>
      <c r="AL219" s="203"/>
      <c r="AM219" s="203"/>
      <c r="AN219" s="203"/>
      <c r="AO219" s="39"/>
      <c r="AP219" s="131"/>
      <c r="AQ219" s="189">
        <v>2</v>
      </c>
      <c r="AR219" s="189"/>
      <c r="AS219" s="189"/>
      <c r="AT219" s="189"/>
      <c r="AU219" s="189"/>
      <c r="AV219" s="189"/>
      <c r="AW219" s="131"/>
      <c r="AX219" s="39"/>
      <c r="AY219" s="190"/>
      <c r="AZ219" s="191"/>
      <c r="BA219" s="191"/>
      <c r="BB219" s="191"/>
      <c r="BC219" s="191"/>
      <c r="BD219" s="191"/>
      <c r="BE219" s="191"/>
      <c r="BF219" s="39"/>
      <c r="BG219" s="182">
        <f>AQ219*AY219</f>
        <v>0</v>
      </c>
      <c r="BH219" s="182"/>
      <c r="BI219" s="182"/>
      <c r="BJ219" s="182"/>
      <c r="BK219" s="182"/>
      <c r="BL219" s="182"/>
      <c r="BM219" s="182"/>
      <c r="BN219" s="182"/>
      <c r="BO219" s="182"/>
      <c r="BP219" s="182"/>
      <c r="BQ219" s="182"/>
      <c r="BR219" s="182"/>
    </row>
    <row r="220" spans="1:81" ht="12.75" x14ac:dyDescent="0.2">
      <c r="A220" s="61"/>
      <c r="B220" s="61"/>
      <c r="C220" s="61"/>
      <c r="D220" s="36"/>
      <c r="E220" s="37"/>
      <c r="F220" s="70"/>
      <c r="G220" s="70"/>
      <c r="H220" s="70"/>
      <c r="I220" s="70"/>
      <c r="J220" s="70"/>
      <c r="K220" s="70"/>
      <c r="L220" s="54"/>
      <c r="M220" s="70"/>
      <c r="N220" s="70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131"/>
      <c r="AQ220" s="131"/>
      <c r="AR220" s="131"/>
      <c r="AS220" s="131"/>
      <c r="AT220" s="131"/>
      <c r="AU220" s="131"/>
      <c r="AV220" s="131"/>
      <c r="AW220" s="131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60"/>
      <c r="BI220" s="91"/>
      <c r="BJ220" s="91"/>
      <c r="BK220" s="91"/>
      <c r="BL220" s="91"/>
      <c r="BM220" s="91"/>
      <c r="BN220" s="60"/>
      <c r="BO220" s="60"/>
      <c r="BP220" s="60"/>
      <c r="BQ220" s="60"/>
      <c r="BR220" s="35"/>
    </row>
    <row r="221" spans="1:81" ht="63.75" customHeight="1" x14ac:dyDescent="0.2">
      <c r="A221" s="183" t="s">
        <v>223</v>
      </c>
      <c r="B221" s="183"/>
      <c r="C221" s="183"/>
      <c r="D221" s="183"/>
      <c r="E221" s="183"/>
      <c r="F221" s="156" t="s">
        <v>163</v>
      </c>
      <c r="G221" s="156"/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6"/>
      <c r="U221" s="156"/>
      <c r="V221" s="156"/>
      <c r="W221" s="156"/>
      <c r="X221" s="156"/>
      <c r="Y221" s="156"/>
      <c r="Z221" s="156"/>
      <c r="AA221" s="156"/>
      <c r="AB221" s="156"/>
      <c r="AC221" s="156"/>
      <c r="AD221" s="156"/>
      <c r="AE221" s="156"/>
      <c r="AF221" s="156"/>
      <c r="AG221" s="156"/>
      <c r="AH221" s="156"/>
      <c r="AI221" s="156"/>
      <c r="AJ221" s="185" t="s">
        <v>133</v>
      </c>
      <c r="AK221" s="185"/>
      <c r="AL221" s="185"/>
      <c r="AM221" s="185"/>
      <c r="AN221" s="185"/>
      <c r="AO221" s="50"/>
      <c r="AP221" s="139"/>
      <c r="AQ221" s="189">
        <v>1</v>
      </c>
      <c r="AR221" s="189"/>
      <c r="AS221" s="189"/>
      <c r="AT221" s="189"/>
      <c r="AU221" s="189"/>
      <c r="AV221" s="189"/>
      <c r="AW221" s="139"/>
      <c r="AX221" s="141"/>
      <c r="AY221" s="190"/>
      <c r="AZ221" s="191"/>
      <c r="BA221" s="191"/>
      <c r="BB221" s="191"/>
      <c r="BC221" s="191"/>
      <c r="BD221" s="191"/>
      <c r="BE221" s="191"/>
      <c r="BF221" s="141"/>
      <c r="BG221" s="182">
        <f>AQ221*AY221</f>
        <v>0</v>
      </c>
      <c r="BH221" s="182"/>
      <c r="BI221" s="182"/>
      <c r="BJ221" s="182"/>
      <c r="BK221" s="182"/>
      <c r="BL221" s="182"/>
      <c r="BM221" s="182"/>
      <c r="BN221" s="182"/>
      <c r="BO221" s="182"/>
      <c r="BP221" s="182"/>
      <c r="BQ221" s="182"/>
      <c r="BR221" s="182"/>
    </row>
    <row r="222" spans="1:81" ht="12.75" customHeight="1" x14ac:dyDescent="0.2">
      <c r="A222" s="6"/>
      <c r="B222" s="6"/>
      <c r="C222" s="6"/>
      <c r="D222" s="6"/>
      <c r="E222" s="6"/>
      <c r="F222" s="6"/>
      <c r="G222" s="6"/>
      <c r="H222" s="6"/>
      <c r="AJ222" s="185"/>
      <c r="AK222" s="185"/>
      <c r="AL222" s="185"/>
      <c r="AM222" s="185"/>
      <c r="AN222" s="185"/>
      <c r="AO222" s="50"/>
      <c r="AP222" s="139"/>
      <c r="AQ222" s="186"/>
      <c r="AR222" s="186"/>
      <c r="AS222" s="186"/>
      <c r="AT222" s="186"/>
      <c r="AU222" s="186"/>
      <c r="AV222" s="186"/>
      <c r="AW222" s="139"/>
      <c r="AX222" s="187"/>
      <c r="AY222" s="187"/>
      <c r="AZ222" s="187"/>
      <c r="BA222" s="187"/>
      <c r="BB222" s="187"/>
      <c r="BC222" s="187"/>
      <c r="BD222" s="187"/>
      <c r="BE222" s="187"/>
      <c r="BF222" s="141"/>
      <c r="BG222" s="188"/>
      <c r="BH222" s="187"/>
      <c r="BI222" s="187"/>
      <c r="BJ222" s="187"/>
      <c r="BK222" s="187"/>
      <c r="BL222" s="187"/>
      <c r="BM222" s="187"/>
      <c r="BN222" s="187"/>
      <c r="BO222" s="187"/>
      <c r="BP222" s="187"/>
      <c r="BQ222" s="187"/>
      <c r="BR222" s="187"/>
    </row>
    <row r="223" spans="1:81" ht="32.25" customHeight="1" x14ac:dyDescent="0.2">
      <c r="A223" s="184" t="s">
        <v>224</v>
      </c>
      <c r="B223" s="184"/>
      <c r="C223" s="184"/>
      <c r="D223" s="184"/>
      <c r="E223" s="184"/>
      <c r="F223" s="156" t="s">
        <v>164</v>
      </c>
      <c r="G223" s="156"/>
      <c r="H223" s="156"/>
      <c r="I223" s="156"/>
      <c r="J223" s="156"/>
      <c r="K223" s="156"/>
      <c r="L223" s="156"/>
      <c r="M223" s="156"/>
      <c r="N223" s="156"/>
      <c r="O223" s="156"/>
      <c r="P223" s="156"/>
      <c r="Q223" s="156"/>
      <c r="R223" s="156"/>
      <c r="S223" s="156"/>
      <c r="T223" s="156"/>
      <c r="U223" s="156"/>
      <c r="V223" s="156"/>
      <c r="W223" s="156"/>
      <c r="X223" s="156"/>
      <c r="Y223" s="156"/>
      <c r="Z223" s="156"/>
      <c r="AA223" s="156"/>
      <c r="AB223" s="156"/>
      <c r="AC223" s="156"/>
      <c r="AD223" s="156"/>
      <c r="AE223" s="156"/>
      <c r="AF223" s="156"/>
      <c r="AG223" s="156"/>
      <c r="AH223" s="156"/>
      <c r="AI223" s="156"/>
      <c r="AJ223" s="168" t="s">
        <v>139</v>
      </c>
      <c r="AK223" s="168"/>
      <c r="AL223" s="168"/>
      <c r="AM223" s="168"/>
      <c r="AN223" s="168"/>
      <c r="AO223" s="62"/>
      <c r="AP223" s="41"/>
      <c r="AQ223" s="175">
        <v>1</v>
      </c>
      <c r="AR223" s="175"/>
      <c r="AS223" s="175"/>
      <c r="AT223" s="175"/>
      <c r="AU223" s="175"/>
      <c r="AV223" s="175"/>
      <c r="AW223" s="74"/>
      <c r="AX223" s="35"/>
      <c r="AY223" s="178"/>
      <c r="AZ223" s="178"/>
      <c r="BA223" s="178"/>
      <c r="BB223" s="178"/>
      <c r="BC223" s="178"/>
      <c r="BD223" s="178"/>
      <c r="BE223" s="178"/>
      <c r="BF223" s="178"/>
      <c r="BG223" s="152">
        <f>AQ223*AY223</f>
        <v>0</v>
      </c>
      <c r="BH223" s="152"/>
      <c r="BI223" s="152"/>
      <c r="BJ223" s="152"/>
      <c r="BK223" s="152"/>
      <c r="BL223" s="152"/>
      <c r="BM223" s="152"/>
      <c r="BN223" s="152"/>
      <c r="BO223" s="152"/>
      <c r="BP223" s="152"/>
      <c r="BQ223" s="152"/>
      <c r="BR223" s="152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</row>
    <row r="224" spans="1:81" ht="12.75" x14ac:dyDescent="0.2">
      <c r="A224" s="34"/>
      <c r="B224" s="34"/>
      <c r="C224" s="34"/>
      <c r="D224" s="36"/>
      <c r="E224" s="37"/>
      <c r="F224" s="37"/>
      <c r="G224" s="38"/>
      <c r="H224" s="39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62"/>
      <c r="AK224" s="62"/>
      <c r="AL224" s="62"/>
      <c r="AM224" s="62"/>
      <c r="AN224" s="62"/>
      <c r="AO224" s="62"/>
      <c r="AP224" s="41"/>
      <c r="AQ224" s="41"/>
      <c r="AR224" s="41"/>
      <c r="AS224" s="41"/>
      <c r="AT224" s="41"/>
      <c r="AU224" s="41"/>
      <c r="AV224" s="41"/>
      <c r="AW224" s="74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89"/>
      <c r="BJ224" s="89"/>
      <c r="BK224" s="89"/>
      <c r="BL224" s="89"/>
      <c r="BM224" s="89"/>
      <c r="BN224" s="35"/>
      <c r="BO224" s="35"/>
      <c r="BP224" s="69"/>
      <c r="BQ224" s="69"/>
      <c r="BR224" s="35"/>
    </row>
    <row r="225" spans="1:81" ht="39" customHeight="1" x14ac:dyDescent="0.2">
      <c r="A225" s="184" t="s">
        <v>225</v>
      </c>
      <c r="B225" s="184"/>
      <c r="C225" s="184"/>
      <c r="D225" s="184"/>
      <c r="E225" s="184"/>
      <c r="F225" s="154" t="s">
        <v>165</v>
      </c>
      <c r="G225" s="154"/>
      <c r="H225" s="154"/>
      <c r="I225" s="154"/>
      <c r="J225" s="154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93" t="s">
        <v>139</v>
      </c>
      <c r="AK225" s="193"/>
      <c r="AL225" s="193"/>
      <c r="AM225" s="193"/>
      <c r="AN225" s="193"/>
      <c r="AO225" s="144"/>
      <c r="AP225" s="41"/>
      <c r="AQ225" s="175">
        <v>1</v>
      </c>
      <c r="AR225" s="175"/>
      <c r="AS225" s="175"/>
      <c r="AT225" s="175"/>
      <c r="AU225" s="175"/>
      <c r="AV225" s="175"/>
      <c r="AW225" s="74"/>
      <c r="AX225" s="35"/>
      <c r="AY225" s="178"/>
      <c r="AZ225" s="178"/>
      <c r="BA225" s="178"/>
      <c r="BB225" s="178"/>
      <c r="BC225" s="178"/>
      <c r="BD225" s="178"/>
      <c r="BE225" s="178"/>
      <c r="BF225" s="178"/>
      <c r="BG225" s="152">
        <f>AQ225*AY225</f>
        <v>0</v>
      </c>
      <c r="BH225" s="152"/>
      <c r="BI225" s="152"/>
      <c r="BJ225" s="152"/>
      <c r="BK225" s="152"/>
      <c r="BL225" s="152"/>
      <c r="BM225" s="152"/>
      <c r="BN225" s="152"/>
      <c r="BO225" s="152"/>
      <c r="BP225" s="152"/>
      <c r="BQ225" s="152"/>
      <c r="BR225" s="152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</row>
    <row r="226" spans="1:81" ht="12.75" x14ac:dyDescent="0.2">
      <c r="A226" s="34"/>
      <c r="B226" s="34"/>
      <c r="C226" s="34"/>
      <c r="D226" s="36"/>
      <c r="E226" s="37"/>
      <c r="F226" s="37"/>
      <c r="G226" s="38"/>
      <c r="H226" s="39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62"/>
      <c r="AK226" s="62"/>
      <c r="AL226" s="62"/>
      <c r="AM226" s="62"/>
      <c r="AN226" s="62"/>
      <c r="AO226" s="62"/>
      <c r="AP226" s="41"/>
      <c r="AQ226" s="41"/>
      <c r="AR226" s="41"/>
      <c r="AS226" s="41"/>
      <c r="AT226" s="41"/>
      <c r="AU226" s="41"/>
      <c r="AV226" s="41"/>
      <c r="AW226" s="74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89"/>
      <c r="BJ226" s="89"/>
      <c r="BK226" s="89"/>
      <c r="BL226" s="89"/>
      <c r="BM226" s="89"/>
      <c r="BN226" s="35"/>
      <c r="BO226" s="35"/>
      <c r="BP226" s="69"/>
      <c r="BQ226" s="69"/>
      <c r="BR226" s="35"/>
    </row>
    <row r="227" spans="1:81" ht="34.5" customHeight="1" x14ac:dyDescent="0.2">
      <c r="A227" s="184" t="s">
        <v>226</v>
      </c>
      <c r="B227" s="184"/>
      <c r="C227" s="184"/>
      <c r="D227" s="184"/>
      <c r="E227" s="184"/>
      <c r="F227" s="154" t="s">
        <v>166</v>
      </c>
      <c r="G227" s="154"/>
      <c r="H227" s="154"/>
      <c r="I227" s="154"/>
      <c r="J227" s="154"/>
      <c r="K227" s="154"/>
      <c r="L227" s="154"/>
      <c r="M227" s="154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93" t="s">
        <v>139</v>
      </c>
      <c r="AK227" s="193"/>
      <c r="AL227" s="193"/>
      <c r="AM227" s="193"/>
      <c r="AN227" s="193"/>
      <c r="AO227" s="144"/>
      <c r="AP227" s="41"/>
      <c r="AQ227" s="175">
        <v>1</v>
      </c>
      <c r="AR227" s="175"/>
      <c r="AS227" s="175"/>
      <c r="AT227" s="175"/>
      <c r="AU227" s="175"/>
      <c r="AV227" s="175"/>
      <c r="AW227" s="74"/>
      <c r="AX227" s="35"/>
      <c r="AY227" s="178"/>
      <c r="AZ227" s="178"/>
      <c r="BA227" s="178"/>
      <c r="BB227" s="178"/>
      <c r="BC227" s="178"/>
      <c r="BD227" s="178"/>
      <c r="BE227" s="178"/>
      <c r="BF227" s="178"/>
      <c r="BG227" s="152">
        <f>AQ227*AY227</f>
        <v>0</v>
      </c>
      <c r="BH227" s="152"/>
      <c r="BI227" s="152"/>
      <c r="BJ227" s="152"/>
      <c r="BK227" s="152"/>
      <c r="BL227" s="152"/>
      <c r="BM227" s="152"/>
      <c r="BN227" s="152"/>
      <c r="BO227" s="152"/>
      <c r="BP227" s="152"/>
      <c r="BQ227" s="152"/>
      <c r="BR227" s="152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</row>
    <row r="228" spans="1:81" ht="12.75" x14ac:dyDescent="0.2">
      <c r="A228" s="34"/>
      <c r="B228" s="34"/>
      <c r="C228" s="34"/>
      <c r="D228" s="36"/>
      <c r="E228" s="37"/>
      <c r="F228" s="53"/>
      <c r="G228" s="53"/>
      <c r="H228" s="53"/>
      <c r="I228" s="53"/>
      <c r="J228" s="53"/>
      <c r="K228" s="53"/>
      <c r="L228" s="54"/>
      <c r="M228" s="53"/>
      <c r="N228" s="53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62"/>
      <c r="AK228" s="62"/>
      <c r="AL228" s="62"/>
      <c r="AM228" s="62"/>
      <c r="AN228" s="62"/>
      <c r="AO228" s="62"/>
      <c r="AP228" s="41"/>
      <c r="AQ228" s="41"/>
      <c r="AR228" s="41"/>
      <c r="AS228" s="41"/>
      <c r="AT228" s="41"/>
      <c r="AU228" s="41"/>
      <c r="AV228" s="41"/>
      <c r="AW228" s="74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89"/>
      <c r="BJ228" s="89"/>
      <c r="BK228" s="89"/>
      <c r="BL228" s="89"/>
      <c r="BM228" s="89"/>
      <c r="BN228" s="35"/>
      <c r="BO228" s="35"/>
      <c r="BP228" s="69"/>
      <c r="BQ228" s="69"/>
      <c r="BR228" s="35"/>
    </row>
    <row r="229" spans="1:81" ht="41.25" customHeight="1" x14ac:dyDescent="0.2">
      <c r="A229" s="184" t="s">
        <v>227</v>
      </c>
      <c r="B229" s="184"/>
      <c r="C229" s="184"/>
      <c r="D229" s="184"/>
      <c r="E229" s="184"/>
      <c r="F229" s="200" t="s">
        <v>167</v>
      </c>
      <c r="G229" s="200"/>
      <c r="H229" s="200"/>
      <c r="I229" s="200"/>
      <c r="J229" s="200"/>
      <c r="K229" s="200"/>
      <c r="L229" s="200"/>
      <c r="M229" s="200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Z229" s="200"/>
      <c r="AA229" s="200"/>
      <c r="AB229" s="200"/>
      <c r="AC229" s="200"/>
      <c r="AD229" s="200"/>
      <c r="AE229" s="200"/>
      <c r="AF229" s="200"/>
      <c r="AG229" s="200"/>
      <c r="AH229" s="200"/>
      <c r="AI229" s="200"/>
      <c r="AJ229" s="201" t="s">
        <v>139</v>
      </c>
      <c r="AK229" s="201"/>
      <c r="AL229" s="201"/>
      <c r="AM229" s="201"/>
      <c r="AN229" s="201"/>
      <c r="AO229" s="62"/>
      <c r="AP229" s="41"/>
      <c r="AQ229" s="175">
        <v>1</v>
      </c>
      <c r="AR229" s="175"/>
      <c r="AS229" s="175"/>
      <c r="AT229" s="175"/>
      <c r="AU229" s="175"/>
      <c r="AV229" s="175"/>
      <c r="AW229" s="74"/>
      <c r="AX229" s="35"/>
      <c r="AY229" s="178"/>
      <c r="AZ229" s="178"/>
      <c r="BA229" s="178"/>
      <c r="BB229" s="178"/>
      <c r="BC229" s="178"/>
      <c r="BD229" s="178"/>
      <c r="BE229" s="178"/>
      <c r="BF229" s="178"/>
      <c r="BG229" s="152">
        <f>AQ229*AY229</f>
        <v>0</v>
      </c>
      <c r="BH229" s="152"/>
      <c r="BI229" s="152"/>
      <c r="BJ229" s="152"/>
      <c r="BK229" s="152"/>
      <c r="BL229" s="152"/>
      <c r="BM229" s="152"/>
      <c r="BN229" s="152"/>
      <c r="BO229" s="152"/>
      <c r="BP229" s="152"/>
      <c r="BQ229" s="152"/>
      <c r="BR229" s="152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</row>
    <row r="230" spans="1:81" ht="12.75" x14ac:dyDescent="0.2">
      <c r="A230" s="34"/>
      <c r="B230" s="34"/>
      <c r="C230" s="34"/>
      <c r="D230" s="36"/>
      <c r="E230" s="37"/>
      <c r="F230" s="53"/>
      <c r="G230" s="53"/>
      <c r="H230" s="53"/>
      <c r="I230" s="53"/>
      <c r="J230" s="53"/>
      <c r="K230" s="53"/>
      <c r="L230" s="54"/>
      <c r="M230" s="53"/>
      <c r="N230" s="53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35"/>
      <c r="BH230" s="35"/>
      <c r="BI230" s="89"/>
      <c r="BJ230" s="89"/>
      <c r="BK230" s="89"/>
      <c r="BL230" s="89"/>
      <c r="BM230" s="89"/>
      <c r="BN230" s="35"/>
      <c r="BO230" s="35"/>
      <c r="BP230" s="69"/>
      <c r="BQ230" s="69"/>
      <c r="BR230" s="35"/>
    </row>
    <row r="231" spans="1:81" ht="12.75" x14ac:dyDescent="0.2">
      <c r="A231" s="199" t="s">
        <v>228</v>
      </c>
      <c r="B231" s="199"/>
      <c r="C231" s="199"/>
      <c r="D231" s="199"/>
      <c r="E231" s="199"/>
      <c r="F231" s="199"/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  <c r="T231" s="199"/>
      <c r="U231" s="199"/>
      <c r="V231" s="199"/>
      <c r="W231" s="199"/>
      <c r="X231" s="199"/>
      <c r="Y231" s="199"/>
      <c r="Z231" s="199"/>
      <c r="AA231" s="199"/>
      <c r="AB231" s="199"/>
      <c r="AC231" s="199"/>
      <c r="AD231" s="199"/>
      <c r="AE231" s="199"/>
      <c r="AF231" s="199"/>
      <c r="AG231" s="199"/>
      <c r="AH231" s="199"/>
      <c r="AI231" s="199"/>
      <c r="AJ231" s="199"/>
      <c r="AK231" s="199"/>
      <c r="AL231" s="199"/>
      <c r="AM231" s="199"/>
      <c r="AN231" s="199"/>
      <c r="AO231" s="199"/>
      <c r="AP231" s="199"/>
      <c r="AQ231" s="199"/>
      <c r="AR231" s="199"/>
      <c r="AS231" s="199"/>
      <c r="AT231" s="199"/>
      <c r="AU231" s="199"/>
      <c r="AV231" s="199"/>
      <c r="AW231" s="199"/>
      <c r="AX231" s="199"/>
      <c r="AY231" s="199"/>
      <c r="AZ231" s="199"/>
      <c r="BA231" s="199"/>
      <c r="BB231" s="199"/>
      <c r="BC231" s="199"/>
      <c r="BD231" s="199"/>
      <c r="BE231" s="199"/>
      <c r="BF231" s="199"/>
      <c r="BG231" s="169">
        <f>SUM(BG164:BR229)</f>
        <v>0</v>
      </c>
      <c r="BH231" s="169"/>
      <c r="BI231" s="169"/>
      <c r="BJ231" s="169"/>
      <c r="BK231" s="169"/>
      <c r="BL231" s="169"/>
      <c r="BM231" s="169"/>
      <c r="BN231" s="169"/>
      <c r="BO231" s="169"/>
      <c r="BP231" s="169"/>
      <c r="BQ231" s="169"/>
      <c r="BR231" s="169"/>
    </row>
    <row r="232" spans="1:81" ht="13.5" customHeight="1" x14ac:dyDescent="0.2">
      <c r="A232" s="34"/>
      <c r="B232" s="34"/>
      <c r="C232" s="34"/>
      <c r="D232" s="36"/>
      <c r="E232" s="37"/>
      <c r="F232" s="53"/>
      <c r="G232" s="53"/>
      <c r="H232" s="53"/>
      <c r="I232" s="53"/>
      <c r="J232" s="53"/>
      <c r="K232" s="53"/>
      <c r="L232" s="54"/>
      <c r="M232" s="53"/>
      <c r="N232" s="53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35"/>
      <c r="BI232" s="89"/>
      <c r="BJ232" s="89"/>
      <c r="BK232" s="89"/>
      <c r="BL232" s="89"/>
      <c r="BM232" s="89"/>
      <c r="BN232" s="35"/>
      <c r="BO232" s="35"/>
      <c r="BP232" s="35"/>
      <c r="BQ232" s="35"/>
      <c r="BR232" s="35"/>
    </row>
    <row r="234" spans="1:81" ht="12.75" x14ac:dyDescent="0.2">
      <c r="A234" s="202" t="s">
        <v>229</v>
      </c>
      <c r="B234" s="202"/>
      <c r="C234" s="202"/>
      <c r="D234" s="202"/>
      <c r="E234" s="202"/>
      <c r="F234" s="202"/>
      <c r="G234" s="202"/>
      <c r="H234" s="202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  <c r="T234" s="202"/>
      <c r="U234" s="202"/>
      <c r="V234" s="202"/>
      <c r="W234" s="202"/>
      <c r="X234" s="202"/>
      <c r="Y234" s="202"/>
      <c r="Z234" s="202"/>
      <c r="AA234" s="202"/>
      <c r="AB234" s="202"/>
      <c r="AC234" s="202"/>
      <c r="AD234" s="202"/>
      <c r="AE234" s="202"/>
      <c r="AF234" s="202"/>
      <c r="AG234" s="202"/>
      <c r="AH234" s="202"/>
      <c r="AI234" s="202"/>
    </row>
    <row r="236" spans="1:81" s="100" customFormat="1" ht="23.25" customHeight="1" x14ac:dyDescent="0.2">
      <c r="A236" s="197" t="s">
        <v>17</v>
      </c>
      <c r="B236" s="197"/>
      <c r="C236" s="197"/>
      <c r="D236" s="197"/>
      <c r="E236" s="197"/>
      <c r="F236" s="198" t="s">
        <v>169</v>
      </c>
      <c r="G236" s="198"/>
      <c r="H236" s="198"/>
      <c r="I236" s="198"/>
      <c r="J236" s="198"/>
      <c r="K236" s="198"/>
      <c r="L236" s="198"/>
      <c r="M236" s="198"/>
      <c r="N236" s="198"/>
      <c r="O236" s="198"/>
      <c r="P236" s="198"/>
      <c r="Q236" s="198"/>
      <c r="R236" s="198"/>
      <c r="S236" s="198"/>
      <c r="T236" s="198"/>
      <c r="U236" s="198"/>
      <c r="V236" s="198"/>
      <c r="W236" s="198"/>
      <c r="X236" s="198"/>
      <c r="Y236" s="198"/>
      <c r="Z236" s="198"/>
      <c r="AA236" s="198"/>
      <c r="AB236" s="198"/>
      <c r="AC236" s="198"/>
      <c r="AD236" s="198"/>
      <c r="AE236" s="198"/>
      <c r="AF236" s="198"/>
      <c r="AG236" s="198"/>
      <c r="AH236" s="198"/>
      <c r="AI236" s="198"/>
      <c r="AQ236" s="133"/>
      <c r="AR236" s="133"/>
      <c r="AS236" s="133"/>
      <c r="AT236" s="133"/>
      <c r="AU236" s="133"/>
      <c r="AV236" s="133"/>
      <c r="BI236" s="101"/>
      <c r="BJ236" s="101"/>
      <c r="BK236" s="101"/>
      <c r="BL236" s="101"/>
      <c r="BM236" s="101"/>
    </row>
    <row r="237" spans="1:81" ht="12.75" customHeight="1" x14ac:dyDescent="0.2">
      <c r="A237" s="153" t="s">
        <v>6</v>
      </c>
      <c r="B237" s="153"/>
      <c r="C237" s="153"/>
      <c r="D237" s="153"/>
      <c r="E237" s="153"/>
      <c r="F237" s="181" t="s">
        <v>170</v>
      </c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1"/>
      <c r="U237" s="181"/>
      <c r="V237" s="181"/>
      <c r="W237" s="181"/>
      <c r="X237" s="181"/>
      <c r="Y237" s="181"/>
      <c r="Z237" s="181"/>
      <c r="AA237" s="181"/>
      <c r="AB237" s="181"/>
      <c r="AC237" s="181"/>
      <c r="AD237" s="181"/>
      <c r="AE237" s="181"/>
      <c r="AF237" s="181"/>
      <c r="AG237" s="181"/>
      <c r="AH237" s="181"/>
      <c r="AI237" s="181"/>
      <c r="AJ237" s="172" t="s">
        <v>133</v>
      </c>
      <c r="AK237" s="172"/>
      <c r="AL237" s="172"/>
      <c r="AM237" s="172"/>
      <c r="AN237" s="172"/>
      <c r="AO237" s="45"/>
      <c r="AP237" s="45"/>
      <c r="AQ237" s="175">
        <v>1</v>
      </c>
      <c r="AR237" s="175"/>
      <c r="AS237" s="175"/>
      <c r="AT237" s="175"/>
      <c r="AU237" s="175"/>
      <c r="AV237" s="175"/>
      <c r="AW237" s="72"/>
      <c r="AX237" s="73"/>
      <c r="AY237" s="178"/>
      <c r="AZ237" s="178"/>
      <c r="BA237" s="178"/>
      <c r="BB237" s="178"/>
      <c r="BC237" s="178"/>
      <c r="BD237" s="178"/>
      <c r="BE237" s="178"/>
      <c r="BF237" s="178"/>
      <c r="BG237" s="174">
        <f t="shared" ref="BG237:BG245" si="0">AQ237*AY237</f>
        <v>0</v>
      </c>
      <c r="BH237" s="174"/>
      <c r="BI237" s="174"/>
      <c r="BJ237" s="174"/>
      <c r="BK237" s="174"/>
      <c r="BL237" s="174"/>
      <c r="BM237" s="174"/>
      <c r="BN237" s="174"/>
      <c r="BO237" s="174"/>
      <c r="BP237" s="174"/>
      <c r="BQ237" s="174"/>
      <c r="BR237" s="174"/>
    </row>
    <row r="238" spans="1:81" ht="12.75" customHeight="1" x14ac:dyDescent="0.2">
      <c r="A238" s="153" t="s">
        <v>7</v>
      </c>
      <c r="B238" s="153"/>
      <c r="C238" s="153"/>
      <c r="D238" s="153"/>
      <c r="E238" s="153"/>
      <c r="F238" s="164" t="s">
        <v>171</v>
      </c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164"/>
      <c r="X238" s="164"/>
      <c r="Y238" s="164"/>
      <c r="Z238" s="164"/>
      <c r="AA238" s="164"/>
      <c r="AB238" s="164"/>
      <c r="AC238" s="164"/>
      <c r="AD238" s="164"/>
      <c r="AE238" s="164"/>
      <c r="AF238" s="164"/>
      <c r="AG238" s="164"/>
      <c r="AH238" s="164"/>
      <c r="AI238" s="164"/>
      <c r="AJ238" s="172" t="s">
        <v>133</v>
      </c>
      <c r="AK238" s="172"/>
      <c r="AL238" s="172"/>
      <c r="AM238" s="172"/>
      <c r="AN238" s="172"/>
      <c r="AO238" s="75"/>
      <c r="AP238" s="75"/>
      <c r="AQ238" s="175">
        <v>2</v>
      </c>
      <c r="AR238" s="175"/>
      <c r="AS238" s="175"/>
      <c r="AT238" s="175"/>
      <c r="AU238" s="175"/>
      <c r="AV238" s="175"/>
      <c r="AW238" s="72"/>
      <c r="AX238" s="73"/>
      <c r="AY238" s="178"/>
      <c r="AZ238" s="178"/>
      <c r="BA238" s="178"/>
      <c r="BB238" s="178"/>
      <c r="BC238" s="178"/>
      <c r="BD238" s="178"/>
      <c r="BE238" s="178"/>
      <c r="BF238" s="178"/>
      <c r="BG238" s="174">
        <f t="shared" si="0"/>
        <v>0</v>
      </c>
      <c r="BH238" s="174"/>
      <c r="BI238" s="174"/>
      <c r="BJ238" s="174"/>
      <c r="BK238" s="174"/>
      <c r="BL238" s="174"/>
      <c r="BM238" s="174"/>
      <c r="BN238" s="174"/>
      <c r="BO238" s="174"/>
      <c r="BP238" s="174"/>
      <c r="BQ238" s="174"/>
      <c r="BR238" s="174"/>
    </row>
    <row r="239" spans="1:81" ht="12.75" customHeight="1" x14ac:dyDescent="0.2">
      <c r="A239" s="153" t="s">
        <v>8</v>
      </c>
      <c r="B239" s="153"/>
      <c r="C239" s="153"/>
      <c r="D239" s="153"/>
      <c r="E239" s="153"/>
      <c r="F239" s="164" t="s">
        <v>172</v>
      </c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  <c r="AA239" s="164"/>
      <c r="AB239" s="164"/>
      <c r="AC239" s="164"/>
      <c r="AD239" s="164"/>
      <c r="AE239" s="164"/>
      <c r="AF239" s="164"/>
      <c r="AG239" s="164"/>
      <c r="AH239" s="164"/>
      <c r="AI239" s="164"/>
      <c r="AJ239" s="172" t="s">
        <v>133</v>
      </c>
      <c r="AK239" s="172"/>
      <c r="AL239" s="172"/>
      <c r="AM239" s="172"/>
      <c r="AN239" s="172"/>
      <c r="AO239" s="75"/>
      <c r="AP239" s="75"/>
      <c r="AQ239" s="175">
        <v>2</v>
      </c>
      <c r="AR239" s="175"/>
      <c r="AS239" s="175"/>
      <c r="AT239" s="175"/>
      <c r="AU239" s="175"/>
      <c r="AV239" s="175"/>
      <c r="AW239" s="72"/>
      <c r="AX239" s="73"/>
      <c r="AY239" s="178"/>
      <c r="AZ239" s="178"/>
      <c r="BA239" s="178"/>
      <c r="BB239" s="178"/>
      <c r="BC239" s="178"/>
      <c r="BD239" s="178"/>
      <c r="BE239" s="178"/>
      <c r="BF239" s="178"/>
      <c r="BG239" s="174">
        <f t="shared" si="0"/>
        <v>0</v>
      </c>
      <c r="BH239" s="174"/>
      <c r="BI239" s="174"/>
      <c r="BJ239" s="174"/>
      <c r="BK239" s="174"/>
      <c r="BL239" s="174"/>
      <c r="BM239" s="174"/>
      <c r="BN239" s="174"/>
      <c r="BO239" s="174"/>
      <c r="BP239" s="174"/>
      <c r="BQ239" s="174"/>
      <c r="BR239" s="174"/>
    </row>
    <row r="240" spans="1:81" ht="12.75" customHeight="1" x14ac:dyDescent="0.2">
      <c r="A240" s="153" t="s">
        <v>218</v>
      </c>
      <c r="B240" s="153"/>
      <c r="C240" s="153"/>
      <c r="D240" s="153"/>
      <c r="E240" s="153"/>
      <c r="F240" s="164" t="s">
        <v>173</v>
      </c>
      <c r="G240" s="164"/>
      <c r="H240" s="164"/>
      <c r="I240" s="164"/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U240" s="164"/>
      <c r="V240" s="164"/>
      <c r="W240" s="164"/>
      <c r="X240" s="164"/>
      <c r="Y240" s="164"/>
      <c r="Z240" s="164"/>
      <c r="AA240" s="164"/>
      <c r="AB240" s="164"/>
      <c r="AC240" s="164"/>
      <c r="AD240" s="164"/>
      <c r="AE240" s="164"/>
      <c r="AF240" s="164"/>
      <c r="AG240" s="164"/>
      <c r="AH240" s="164"/>
      <c r="AI240" s="164"/>
      <c r="AJ240" s="172" t="s">
        <v>133</v>
      </c>
      <c r="AK240" s="172"/>
      <c r="AL240" s="172"/>
      <c r="AM240" s="172"/>
      <c r="AN240" s="172"/>
      <c r="AO240" s="45"/>
      <c r="AP240" s="45"/>
      <c r="AQ240" s="175">
        <v>7</v>
      </c>
      <c r="AR240" s="175"/>
      <c r="AS240" s="175"/>
      <c r="AT240" s="175"/>
      <c r="AU240" s="175"/>
      <c r="AV240" s="175"/>
      <c r="AW240" s="72"/>
      <c r="AX240" s="73"/>
      <c r="AY240" s="178"/>
      <c r="AZ240" s="178"/>
      <c r="BA240" s="178"/>
      <c r="BB240" s="178"/>
      <c r="BC240" s="178"/>
      <c r="BD240" s="178"/>
      <c r="BE240" s="178"/>
      <c r="BF240" s="178"/>
      <c r="BG240" s="174">
        <f t="shared" si="0"/>
        <v>0</v>
      </c>
      <c r="BH240" s="174"/>
      <c r="BI240" s="174"/>
      <c r="BJ240" s="174"/>
      <c r="BK240" s="174"/>
      <c r="BL240" s="174"/>
      <c r="BM240" s="174"/>
      <c r="BN240" s="174"/>
      <c r="BO240" s="174"/>
      <c r="BP240" s="174"/>
      <c r="BQ240" s="174"/>
      <c r="BR240" s="174"/>
    </row>
    <row r="241" spans="1:93" ht="12.75" customHeight="1" x14ac:dyDescent="0.2">
      <c r="A241" s="153" t="s">
        <v>219</v>
      </c>
      <c r="B241" s="153"/>
      <c r="C241" s="153"/>
      <c r="D241" s="153"/>
      <c r="E241" s="153"/>
      <c r="F241" s="181" t="s">
        <v>174</v>
      </c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81"/>
      <c r="X241" s="181"/>
      <c r="Y241" s="181"/>
      <c r="Z241" s="181"/>
      <c r="AA241" s="181"/>
      <c r="AB241" s="181"/>
      <c r="AC241" s="181"/>
      <c r="AD241" s="181"/>
      <c r="AE241" s="181"/>
      <c r="AF241" s="181"/>
      <c r="AG241" s="181"/>
      <c r="AH241" s="181"/>
      <c r="AI241" s="181"/>
      <c r="AJ241" s="172" t="s">
        <v>175</v>
      </c>
      <c r="AK241" s="172"/>
      <c r="AL241" s="172"/>
      <c r="AM241" s="172"/>
      <c r="AN241" s="172"/>
      <c r="AQ241" s="175">
        <v>0.5</v>
      </c>
      <c r="AR241" s="175"/>
      <c r="AS241" s="175"/>
      <c r="AT241" s="175"/>
      <c r="AU241" s="175"/>
      <c r="AV241" s="175"/>
      <c r="AW241" s="72"/>
      <c r="AX241" s="73"/>
      <c r="AY241" s="178"/>
      <c r="AZ241" s="178"/>
      <c r="BA241" s="178"/>
      <c r="BB241" s="178"/>
      <c r="BC241" s="178"/>
      <c r="BD241" s="178"/>
      <c r="BE241" s="178"/>
      <c r="BF241" s="178"/>
      <c r="BG241" s="174">
        <f t="shared" si="0"/>
        <v>0</v>
      </c>
      <c r="BH241" s="174"/>
      <c r="BI241" s="174"/>
      <c r="BJ241" s="174"/>
      <c r="BK241" s="174"/>
      <c r="BL241" s="174"/>
      <c r="BM241" s="174"/>
      <c r="BN241" s="174"/>
      <c r="BO241" s="174"/>
      <c r="BP241" s="174"/>
      <c r="BQ241" s="174"/>
      <c r="BR241" s="174"/>
    </row>
    <row r="242" spans="1:93" ht="12.75" customHeight="1" x14ac:dyDescent="0.2">
      <c r="A242" s="153" t="s">
        <v>220</v>
      </c>
      <c r="B242" s="153"/>
      <c r="C242" s="153"/>
      <c r="D242" s="153"/>
      <c r="E242" s="153"/>
      <c r="F242" s="164" t="s">
        <v>176</v>
      </c>
      <c r="G242" s="164"/>
      <c r="H242" s="164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  <c r="W242" s="164"/>
      <c r="X242" s="164"/>
      <c r="Y242" s="164"/>
      <c r="Z242" s="164"/>
      <c r="AA242" s="164"/>
      <c r="AB242" s="164"/>
      <c r="AC242" s="164"/>
      <c r="AD242" s="164"/>
      <c r="AE242" s="164"/>
      <c r="AF242" s="164"/>
      <c r="AG242" s="164"/>
      <c r="AH242" s="164"/>
      <c r="AI242" s="164"/>
      <c r="AJ242" s="172" t="s">
        <v>133</v>
      </c>
      <c r="AK242" s="172"/>
      <c r="AL242" s="172"/>
      <c r="AM242" s="172"/>
      <c r="AN242" s="172"/>
      <c r="AQ242" s="175">
        <v>1</v>
      </c>
      <c r="AR242" s="175"/>
      <c r="AS242" s="175"/>
      <c r="AT242" s="175"/>
      <c r="AU242" s="175"/>
      <c r="AV242" s="175"/>
      <c r="AW242" s="72"/>
      <c r="AX242" s="73"/>
      <c r="AY242" s="178"/>
      <c r="AZ242" s="178"/>
      <c r="BA242" s="178"/>
      <c r="BB242" s="178"/>
      <c r="BC242" s="178"/>
      <c r="BD242" s="178"/>
      <c r="BE242" s="178"/>
      <c r="BF242" s="178"/>
      <c r="BG242" s="174">
        <f t="shared" si="0"/>
        <v>0</v>
      </c>
      <c r="BH242" s="174"/>
      <c r="BI242" s="174"/>
      <c r="BJ242" s="174"/>
      <c r="BK242" s="174"/>
      <c r="BL242" s="174"/>
      <c r="BM242" s="174"/>
      <c r="BN242" s="174"/>
      <c r="BO242" s="174"/>
      <c r="BP242" s="174"/>
      <c r="BQ242" s="174"/>
      <c r="BR242" s="174"/>
    </row>
    <row r="243" spans="1:93" ht="12.75" customHeight="1" x14ac:dyDescent="0.2">
      <c r="A243" s="153" t="s">
        <v>230</v>
      </c>
      <c r="B243" s="153"/>
      <c r="C243" s="153"/>
      <c r="D243" s="153"/>
      <c r="E243" s="153"/>
      <c r="F243" s="164" t="s">
        <v>177</v>
      </c>
      <c r="G243" s="164"/>
      <c r="H243" s="164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  <c r="AA243" s="164"/>
      <c r="AB243" s="164"/>
      <c r="AC243" s="164"/>
      <c r="AD243" s="164"/>
      <c r="AE243" s="164"/>
      <c r="AF243" s="164"/>
      <c r="AG243" s="164"/>
      <c r="AH243" s="164"/>
      <c r="AI243" s="164"/>
      <c r="AJ243" s="172" t="s">
        <v>133</v>
      </c>
      <c r="AK243" s="172"/>
      <c r="AL243" s="172"/>
      <c r="AM243" s="172"/>
      <c r="AN243" s="172"/>
      <c r="AQ243" s="175">
        <v>1</v>
      </c>
      <c r="AR243" s="175"/>
      <c r="AS243" s="175"/>
      <c r="AT243" s="175"/>
      <c r="AU243" s="175"/>
      <c r="AV243" s="175"/>
      <c r="AW243" s="72"/>
      <c r="AX243" s="73"/>
      <c r="AY243" s="178"/>
      <c r="AZ243" s="178"/>
      <c r="BA243" s="178"/>
      <c r="BB243" s="178"/>
      <c r="BC243" s="178"/>
      <c r="BD243" s="178"/>
      <c r="BE243" s="178"/>
      <c r="BF243" s="178"/>
      <c r="BG243" s="174">
        <f t="shared" si="0"/>
        <v>0</v>
      </c>
      <c r="BH243" s="174"/>
      <c r="BI243" s="174"/>
      <c r="BJ243" s="174"/>
      <c r="BK243" s="174"/>
      <c r="BL243" s="174"/>
      <c r="BM243" s="174"/>
      <c r="BN243" s="174"/>
      <c r="BO243" s="174"/>
      <c r="BP243" s="174"/>
      <c r="BQ243" s="174"/>
      <c r="BR243" s="174"/>
    </row>
    <row r="244" spans="1:93" ht="12.75" customHeight="1" x14ac:dyDescent="0.2">
      <c r="A244" s="153" t="s">
        <v>231</v>
      </c>
      <c r="B244" s="153"/>
      <c r="C244" s="153"/>
      <c r="D244" s="153"/>
      <c r="E244" s="153"/>
      <c r="F244" s="164" t="s">
        <v>178</v>
      </c>
      <c r="G244" s="164"/>
      <c r="H244" s="164"/>
      <c r="I244" s="164"/>
      <c r="J244" s="164"/>
      <c r="K244" s="164"/>
      <c r="L244" s="164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64"/>
      <c r="X244" s="164"/>
      <c r="Y244" s="164"/>
      <c r="Z244" s="164"/>
      <c r="AA244" s="164"/>
      <c r="AB244" s="164"/>
      <c r="AC244" s="164"/>
      <c r="AD244" s="164"/>
      <c r="AE244" s="164"/>
      <c r="AF244" s="164"/>
      <c r="AG244" s="164"/>
      <c r="AH244" s="164"/>
      <c r="AI244" s="164"/>
      <c r="AJ244" s="172" t="s">
        <v>133</v>
      </c>
      <c r="AK244" s="172"/>
      <c r="AL244" s="172"/>
      <c r="AM244" s="172"/>
      <c r="AN244" s="172"/>
      <c r="AQ244" s="175">
        <v>1</v>
      </c>
      <c r="AR244" s="175"/>
      <c r="AS244" s="175"/>
      <c r="AT244" s="175"/>
      <c r="AU244" s="175"/>
      <c r="AV244" s="175"/>
      <c r="AW244" s="72"/>
      <c r="AX244" s="73"/>
      <c r="AY244" s="178"/>
      <c r="AZ244" s="178"/>
      <c r="BA244" s="178"/>
      <c r="BB244" s="178"/>
      <c r="BC244" s="178"/>
      <c r="BD244" s="178"/>
      <c r="BE244" s="178"/>
      <c r="BF244" s="178"/>
      <c r="BG244" s="174">
        <f t="shared" si="0"/>
        <v>0</v>
      </c>
      <c r="BH244" s="174"/>
      <c r="BI244" s="174"/>
      <c r="BJ244" s="174"/>
      <c r="BK244" s="174"/>
      <c r="BL244" s="174"/>
      <c r="BM244" s="174"/>
      <c r="BN244" s="174"/>
      <c r="BO244" s="174"/>
      <c r="BP244" s="174"/>
      <c r="BQ244" s="174"/>
      <c r="BR244" s="174"/>
    </row>
    <row r="245" spans="1:93" ht="12.75" customHeight="1" x14ac:dyDescent="0.2">
      <c r="A245" s="153" t="s">
        <v>232</v>
      </c>
      <c r="B245" s="153"/>
      <c r="C245" s="153"/>
      <c r="D245" s="153"/>
      <c r="E245" s="153"/>
      <c r="F245" s="164" t="s">
        <v>180</v>
      </c>
      <c r="G245" s="164"/>
      <c r="H245" s="164"/>
      <c r="I245" s="164"/>
      <c r="J245" s="164"/>
      <c r="K245" s="164"/>
      <c r="L245" s="164"/>
      <c r="M245" s="164"/>
      <c r="N245" s="164"/>
      <c r="O245" s="164"/>
      <c r="P245" s="164"/>
      <c r="Q245" s="164"/>
      <c r="R245" s="164"/>
      <c r="S245" s="164"/>
      <c r="T245" s="164"/>
      <c r="U245" s="164"/>
      <c r="V245" s="164"/>
      <c r="W245" s="164"/>
      <c r="X245" s="164"/>
      <c r="Y245" s="164"/>
      <c r="Z245" s="164"/>
      <c r="AA245" s="164"/>
      <c r="AB245" s="164"/>
      <c r="AC245" s="164"/>
      <c r="AD245" s="164"/>
      <c r="AE245" s="164"/>
      <c r="AF245" s="164"/>
      <c r="AG245" s="164"/>
      <c r="AH245" s="164"/>
      <c r="AI245" s="164"/>
      <c r="AJ245" s="172" t="s">
        <v>133</v>
      </c>
      <c r="AK245" s="172"/>
      <c r="AL245" s="172"/>
      <c r="AM245" s="172"/>
      <c r="AN245" s="172"/>
      <c r="AQ245" s="175">
        <v>1</v>
      </c>
      <c r="AR245" s="175"/>
      <c r="AS245" s="175"/>
      <c r="AT245" s="175"/>
      <c r="AU245" s="175"/>
      <c r="AV245" s="175"/>
      <c r="AW245" s="72"/>
      <c r="AX245" s="73"/>
      <c r="AY245" s="178"/>
      <c r="AZ245" s="178"/>
      <c r="BA245" s="178"/>
      <c r="BB245" s="178"/>
      <c r="BC245" s="178"/>
      <c r="BD245" s="178"/>
      <c r="BE245" s="178"/>
      <c r="BF245" s="178"/>
      <c r="BG245" s="174">
        <f t="shared" si="0"/>
        <v>0</v>
      </c>
      <c r="BH245" s="174"/>
      <c r="BI245" s="174"/>
      <c r="BJ245" s="174"/>
      <c r="BK245" s="174"/>
      <c r="BL245" s="174"/>
      <c r="BM245" s="174"/>
      <c r="BN245" s="174"/>
      <c r="BO245" s="174"/>
      <c r="BP245" s="174"/>
      <c r="BQ245" s="174"/>
      <c r="BR245" s="174"/>
    </row>
    <row r="246" spans="1:93" x14ac:dyDescent="0.2">
      <c r="AQ246" s="50"/>
      <c r="AR246" s="50"/>
      <c r="AS246" s="50"/>
      <c r="AT246" s="50"/>
      <c r="AU246" s="50"/>
      <c r="AV246" s="50"/>
      <c r="AY246" s="96"/>
      <c r="AZ246" s="96"/>
      <c r="BA246" s="96"/>
      <c r="BB246" s="96"/>
      <c r="BC246" s="96"/>
      <c r="BD246" s="96"/>
      <c r="BE246" s="96"/>
      <c r="BF246" s="96"/>
    </row>
    <row r="247" spans="1:93" ht="25.5" customHeight="1" x14ac:dyDescent="0.2">
      <c r="A247" s="180" t="s">
        <v>20</v>
      </c>
      <c r="B247" s="180"/>
      <c r="C247" s="180"/>
      <c r="D247" s="180"/>
      <c r="E247" s="180"/>
      <c r="F247" s="148" t="s">
        <v>233</v>
      </c>
      <c r="G247" s="148"/>
      <c r="H247" s="148"/>
      <c r="I247" s="148"/>
      <c r="J247" s="148"/>
      <c r="K247" s="148"/>
      <c r="L247" s="148"/>
      <c r="M247" s="148"/>
      <c r="N247" s="148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48"/>
      <c r="Z247" s="148"/>
      <c r="AA247" s="148"/>
      <c r="AB247" s="148"/>
      <c r="AC247" s="148"/>
      <c r="AD247" s="148"/>
      <c r="AE247" s="148"/>
      <c r="AF247" s="148"/>
      <c r="AG247" s="148"/>
      <c r="AH247" s="148"/>
      <c r="AI247" s="148"/>
      <c r="AQ247" s="50"/>
      <c r="AR247" s="50"/>
      <c r="AS247" s="50"/>
      <c r="AT247" s="50"/>
      <c r="AU247" s="50"/>
      <c r="AV247" s="50"/>
      <c r="AY247" s="96"/>
      <c r="AZ247" s="96"/>
      <c r="BA247" s="96"/>
      <c r="BB247" s="96"/>
      <c r="BC247" s="96"/>
      <c r="BD247" s="96"/>
      <c r="BE247" s="96"/>
      <c r="BF247" s="96"/>
    </row>
    <row r="248" spans="1:93" ht="42.75" customHeight="1" x14ac:dyDescent="0.25">
      <c r="A248" s="153" t="s">
        <v>6</v>
      </c>
      <c r="B248" s="153"/>
      <c r="C248" s="153"/>
      <c r="D248" s="153"/>
      <c r="E248" s="153"/>
      <c r="F248" s="156" t="s">
        <v>249</v>
      </c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68" t="s">
        <v>133</v>
      </c>
      <c r="AK248" s="168"/>
      <c r="AL248" s="168"/>
      <c r="AM248" s="168"/>
      <c r="AN248" s="168"/>
      <c r="AO248" s="62"/>
      <c r="AP248" s="62"/>
      <c r="AQ248" s="175">
        <v>2</v>
      </c>
      <c r="AR248" s="175"/>
      <c r="AS248" s="175"/>
      <c r="AT248" s="175"/>
      <c r="AU248" s="175"/>
      <c r="AV248" s="175"/>
      <c r="AW248" s="74"/>
      <c r="AX248" s="41"/>
      <c r="AY248" s="178"/>
      <c r="AZ248" s="178"/>
      <c r="BA248" s="178"/>
      <c r="BB248" s="178"/>
      <c r="BC248" s="178"/>
      <c r="BD248" s="178"/>
      <c r="BE248" s="178"/>
      <c r="BF248" s="178"/>
      <c r="BG248" s="152">
        <f>AQ248*AY248</f>
        <v>0</v>
      </c>
      <c r="BH248" s="152"/>
      <c r="BI248" s="152"/>
      <c r="BJ248" s="152"/>
      <c r="BK248" s="152"/>
      <c r="BL248" s="152"/>
      <c r="BM248" s="152"/>
      <c r="BN248" s="152"/>
      <c r="BO248" s="152"/>
      <c r="BP248" s="152"/>
      <c r="BQ248" s="152"/>
      <c r="BR248" s="152"/>
      <c r="CO248" s="132"/>
    </row>
    <row r="249" spans="1:93" ht="39.75" customHeight="1" x14ac:dyDescent="0.2">
      <c r="A249" s="153" t="s">
        <v>7</v>
      </c>
      <c r="B249" s="153"/>
      <c r="C249" s="153"/>
      <c r="D249" s="153"/>
      <c r="E249" s="153"/>
      <c r="F249" s="156" t="s">
        <v>248</v>
      </c>
      <c r="G249" s="179"/>
      <c r="H249" s="179"/>
      <c r="I249" s="179"/>
      <c r="J249" s="179"/>
      <c r="K249" s="179"/>
      <c r="L249" s="179"/>
      <c r="M249" s="179"/>
      <c r="N249" s="179"/>
      <c r="O249" s="179"/>
      <c r="P249" s="179"/>
      <c r="Q249" s="179"/>
      <c r="R249" s="179"/>
      <c r="S249" s="179"/>
      <c r="T249" s="179"/>
      <c r="U249" s="179"/>
      <c r="V249" s="179"/>
      <c r="W249" s="179"/>
      <c r="X249" s="179"/>
      <c r="Y249" s="179"/>
      <c r="Z249" s="179"/>
      <c r="AA249" s="179"/>
      <c r="AB249" s="179"/>
      <c r="AC249" s="179"/>
      <c r="AD249" s="179"/>
      <c r="AE249" s="179"/>
      <c r="AF249" s="179"/>
      <c r="AG249" s="179"/>
      <c r="AH249" s="179"/>
      <c r="AI249" s="179"/>
      <c r="AJ249" s="168" t="s">
        <v>133</v>
      </c>
      <c r="AK249" s="168"/>
      <c r="AL249" s="168"/>
      <c r="AM249" s="168"/>
      <c r="AN249" s="168"/>
      <c r="AO249" s="144"/>
      <c r="AP249" s="144"/>
      <c r="AQ249" s="175">
        <v>2</v>
      </c>
      <c r="AR249" s="175"/>
      <c r="AS249" s="175"/>
      <c r="AT249" s="175"/>
      <c r="AU249" s="175"/>
      <c r="AV249" s="175"/>
      <c r="AW249" s="74"/>
      <c r="AX249" s="41"/>
      <c r="AY249" s="178"/>
      <c r="AZ249" s="178"/>
      <c r="BA249" s="178"/>
      <c r="BB249" s="178"/>
      <c r="BC249" s="178"/>
      <c r="BD249" s="178"/>
      <c r="BE249" s="178"/>
      <c r="BF249" s="178"/>
      <c r="BG249" s="152">
        <f>AQ249*AY249</f>
        <v>0</v>
      </c>
      <c r="BH249" s="152"/>
      <c r="BI249" s="152"/>
      <c r="BJ249" s="152"/>
      <c r="BK249" s="152"/>
      <c r="BL249" s="152"/>
      <c r="BM249" s="152"/>
      <c r="BN249" s="152"/>
      <c r="BO249" s="152"/>
      <c r="BP249" s="152"/>
      <c r="BQ249" s="152"/>
      <c r="BR249" s="152"/>
    </row>
    <row r="250" spans="1:93" ht="27" customHeight="1" x14ac:dyDescent="0.2">
      <c r="A250" s="153" t="s">
        <v>8</v>
      </c>
      <c r="B250" s="153"/>
      <c r="C250" s="153"/>
      <c r="D250" s="153"/>
      <c r="E250" s="153"/>
      <c r="F250" s="154" t="s">
        <v>181</v>
      </c>
      <c r="G250" s="154"/>
      <c r="H250" s="154"/>
      <c r="I250" s="154"/>
      <c r="J250" s="154"/>
      <c r="K250" s="154"/>
      <c r="L250" s="154"/>
      <c r="M250" s="154"/>
      <c r="N250" s="154"/>
      <c r="O250" s="154"/>
      <c r="P250" s="154"/>
      <c r="Q250" s="154"/>
      <c r="R250" s="154"/>
      <c r="S250" s="154"/>
      <c r="T250" s="154"/>
      <c r="U250" s="154"/>
      <c r="V250" s="154"/>
      <c r="W250" s="154"/>
      <c r="X250" s="154"/>
      <c r="Y250" s="154"/>
      <c r="Z250" s="154"/>
      <c r="AA250" s="154"/>
      <c r="AB250" s="154"/>
      <c r="AC250" s="154"/>
      <c r="AD250" s="154"/>
      <c r="AE250" s="154"/>
      <c r="AF250" s="154"/>
      <c r="AG250" s="154"/>
      <c r="AH250" s="154"/>
      <c r="AI250" s="154"/>
      <c r="AJ250" s="168" t="s">
        <v>133</v>
      </c>
      <c r="AK250" s="168"/>
      <c r="AL250" s="168"/>
      <c r="AM250" s="168"/>
      <c r="AN250" s="168"/>
      <c r="AO250" s="144"/>
      <c r="AP250" s="144"/>
      <c r="AQ250" s="175">
        <v>1</v>
      </c>
      <c r="AR250" s="175"/>
      <c r="AS250" s="175"/>
      <c r="AT250" s="175"/>
      <c r="AU250" s="175"/>
      <c r="AV250" s="175"/>
      <c r="AW250" s="74"/>
      <c r="AX250" s="41"/>
      <c r="AY250" s="178"/>
      <c r="AZ250" s="178"/>
      <c r="BA250" s="178"/>
      <c r="BB250" s="178"/>
      <c r="BC250" s="178"/>
      <c r="BD250" s="178"/>
      <c r="BE250" s="178"/>
      <c r="BF250" s="178"/>
      <c r="BG250" s="152">
        <f>AQ250*AY250</f>
        <v>0</v>
      </c>
      <c r="BH250" s="152"/>
      <c r="BI250" s="152"/>
      <c r="BJ250" s="152"/>
      <c r="BK250" s="152"/>
      <c r="BL250" s="152"/>
      <c r="BM250" s="152"/>
      <c r="BN250" s="152"/>
      <c r="BO250" s="152"/>
      <c r="BP250" s="152"/>
      <c r="BQ250" s="152"/>
      <c r="BR250" s="152"/>
    </row>
    <row r="251" spans="1:93" ht="12.75" customHeight="1" x14ac:dyDescent="0.2">
      <c r="A251" s="153" t="s">
        <v>218</v>
      </c>
      <c r="B251" s="153"/>
      <c r="C251" s="153"/>
      <c r="D251" s="153"/>
      <c r="E251" s="153"/>
      <c r="F251" s="154" t="s">
        <v>180</v>
      </c>
      <c r="G251" s="154"/>
      <c r="H251" s="154"/>
      <c r="I251" s="154"/>
      <c r="J251" s="154"/>
      <c r="K251" s="154"/>
      <c r="L251" s="154"/>
      <c r="M251" s="154"/>
      <c r="N251" s="154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  <c r="Z251" s="154"/>
      <c r="AA251" s="154"/>
      <c r="AB251" s="154"/>
      <c r="AC251" s="154"/>
      <c r="AD251" s="154"/>
      <c r="AE251" s="154"/>
      <c r="AF251" s="154"/>
      <c r="AG251" s="154"/>
      <c r="AH251" s="154"/>
      <c r="AI251" s="154"/>
      <c r="AJ251" s="168" t="s">
        <v>133</v>
      </c>
      <c r="AK251" s="168"/>
      <c r="AL251" s="168"/>
      <c r="AM251" s="168"/>
      <c r="AN251" s="168"/>
      <c r="AO251" s="62"/>
      <c r="AP251" s="62"/>
      <c r="AQ251" s="175">
        <v>5</v>
      </c>
      <c r="AR251" s="175"/>
      <c r="AS251" s="175"/>
      <c r="AT251" s="175"/>
      <c r="AU251" s="175"/>
      <c r="AV251" s="175"/>
      <c r="AW251" s="74"/>
      <c r="AX251" s="41"/>
      <c r="AY251" s="178"/>
      <c r="AZ251" s="178"/>
      <c r="BA251" s="178"/>
      <c r="BB251" s="178"/>
      <c r="BC251" s="178"/>
      <c r="BD251" s="178"/>
      <c r="BE251" s="178"/>
      <c r="BF251" s="178"/>
      <c r="BG251" s="152">
        <f>AQ251*AY251</f>
        <v>0</v>
      </c>
      <c r="BH251" s="152"/>
      <c r="BI251" s="152"/>
      <c r="BJ251" s="152"/>
      <c r="BK251" s="152"/>
      <c r="BL251" s="152"/>
      <c r="BM251" s="152"/>
      <c r="BN251" s="152"/>
      <c r="BO251" s="152"/>
      <c r="BP251" s="152"/>
      <c r="BQ251" s="152"/>
      <c r="BR251" s="152"/>
    </row>
    <row r="252" spans="1:93" ht="12.75" customHeight="1" x14ac:dyDescent="0.2">
      <c r="A252" s="77"/>
      <c r="B252" s="77"/>
      <c r="C252" s="77"/>
      <c r="D252" s="77"/>
      <c r="E252" s="77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142"/>
      <c r="AK252" s="142"/>
      <c r="AL252" s="142"/>
      <c r="AM252" s="142"/>
      <c r="AN252" s="142"/>
      <c r="AO252" s="62"/>
      <c r="AP252" s="62"/>
      <c r="AQ252" s="138"/>
      <c r="AR252" s="138"/>
      <c r="AS252" s="138"/>
      <c r="AT252" s="138"/>
      <c r="AU252" s="138"/>
      <c r="AV252" s="138"/>
      <c r="AW252" s="74"/>
      <c r="AX252" s="41"/>
      <c r="AY252" s="145"/>
      <c r="AZ252" s="145"/>
      <c r="BA252" s="145"/>
      <c r="BB252" s="145"/>
      <c r="BC252" s="145"/>
      <c r="BD252" s="145"/>
      <c r="BE252" s="145"/>
      <c r="BF252" s="145"/>
      <c r="BG252" s="140"/>
      <c r="BH252" s="140"/>
      <c r="BI252" s="140"/>
      <c r="BJ252" s="140"/>
      <c r="BK252" s="140"/>
      <c r="BL252" s="140"/>
      <c r="BM252" s="140"/>
      <c r="BN252" s="140"/>
      <c r="BO252" s="140"/>
      <c r="BP252" s="140"/>
      <c r="BQ252" s="140"/>
      <c r="BR252" s="140"/>
    </row>
    <row r="253" spans="1:93" x14ac:dyDescent="0.2">
      <c r="A253" s="149" t="s">
        <v>24</v>
      </c>
      <c r="B253" s="149"/>
      <c r="C253" s="149"/>
      <c r="D253" s="149"/>
      <c r="E253" s="149"/>
      <c r="F253" s="150" t="s">
        <v>234</v>
      </c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143"/>
      <c r="BJ253" s="143"/>
      <c r="BK253" s="143"/>
      <c r="BL253" s="143"/>
      <c r="BM253" s="143"/>
      <c r="BN253" s="50"/>
      <c r="BO253" s="50"/>
      <c r="BP253" s="50"/>
      <c r="BQ253" s="50"/>
      <c r="BR253" s="50"/>
    </row>
    <row r="254" spans="1:93" ht="25.5" customHeight="1" x14ac:dyDescent="0.2">
      <c r="A254" s="153" t="s">
        <v>6</v>
      </c>
      <c r="B254" s="153"/>
      <c r="C254" s="153"/>
      <c r="D254" s="153"/>
      <c r="E254" s="153"/>
      <c r="F254" s="156" t="s">
        <v>182</v>
      </c>
      <c r="G254" s="156"/>
      <c r="H254" s="156"/>
      <c r="I254" s="156"/>
      <c r="J254" s="156"/>
      <c r="K254" s="156"/>
      <c r="L254" s="156"/>
      <c r="M254" s="156"/>
      <c r="N254" s="156"/>
      <c r="O254" s="156"/>
      <c r="P254" s="156"/>
      <c r="Q254" s="156"/>
      <c r="R254" s="156"/>
      <c r="S254" s="156"/>
      <c r="T254" s="156"/>
      <c r="U254" s="156"/>
      <c r="V254" s="156"/>
      <c r="W254" s="156"/>
      <c r="X254" s="156"/>
      <c r="Y254" s="156"/>
      <c r="Z254" s="156"/>
      <c r="AA254" s="156"/>
      <c r="AB254" s="156"/>
      <c r="AC254" s="156"/>
      <c r="AD254" s="156"/>
      <c r="AE254" s="156"/>
      <c r="AF254" s="156"/>
      <c r="AG254" s="156"/>
      <c r="AH254" s="156"/>
      <c r="AI254" s="156"/>
      <c r="AJ254" s="168" t="s">
        <v>133</v>
      </c>
      <c r="AK254" s="168"/>
      <c r="AL254" s="168"/>
      <c r="AM254" s="168"/>
      <c r="AN254" s="168"/>
      <c r="AO254" s="50"/>
      <c r="AP254" s="50"/>
      <c r="AQ254" s="175">
        <v>1</v>
      </c>
      <c r="AR254" s="175"/>
      <c r="AS254" s="175"/>
      <c r="AT254" s="175"/>
      <c r="AU254" s="175"/>
      <c r="AV254" s="175"/>
      <c r="AW254" s="74"/>
      <c r="AX254" s="41"/>
      <c r="AY254" s="178"/>
      <c r="AZ254" s="178"/>
      <c r="BA254" s="178"/>
      <c r="BB254" s="178"/>
      <c r="BC254" s="178"/>
      <c r="BD254" s="178"/>
      <c r="BE254" s="178"/>
      <c r="BF254" s="178"/>
      <c r="BG254" s="152">
        <f>AQ254*AY254</f>
        <v>0</v>
      </c>
      <c r="BH254" s="152"/>
      <c r="BI254" s="152"/>
      <c r="BJ254" s="152"/>
      <c r="BK254" s="152"/>
      <c r="BL254" s="152"/>
      <c r="BM254" s="152"/>
      <c r="BN254" s="152"/>
      <c r="BO254" s="152"/>
      <c r="BP254" s="152"/>
      <c r="BQ254" s="152"/>
      <c r="BR254" s="152"/>
    </row>
    <row r="255" spans="1:93" ht="18" customHeight="1" x14ac:dyDescent="0.2">
      <c r="A255" s="153" t="s">
        <v>7</v>
      </c>
      <c r="B255" s="153"/>
      <c r="C255" s="153"/>
      <c r="D255" s="153"/>
      <c r="E255" s="153"/>
      <c r="F255" s="156" t="s">
        <v>183</v>
      </c>
      <c r="G255" s="156"/>
      <c r="H255" s="156"/>
      <c r="I255" s="156"/>
      <c r="J255" s="156"/>
      <c r="K255" s="156"/>
      <c r="L255" s="156"/>
      <c r="M255" s="156"/>
      <c r="N255" s="156"/>
      <c r="O255" s="156"/>
      <c r="P255" s="156"/>
      <c r="Q255" s="156"/>
      <c r="R255" s="156"/>
      <c r="S255" s="156"/>
      <c r="T255" s="156"/>
      <c r="U255" s="156"/>
      <c r="V255" s="156"/>
      <c r="W255" s="156"/>
      <c r="X255" s="156"/>
      <c r="Y255" s="156"/>
      <c r="Z255" s="156"/>
      <c r="AA255" s="156"/>
      <c r="AB255" s="156"/>
      <c r="AC255" s="156"/>
      <c r="AD255" s="156"/>
      <c r="AE255" s="156"/>
      <c r="AF255" s="156"/>
      <c r="AG255" s="156"/>
      <c r="AH255" s="156"/>
      <c r="AI255" s="156"/>
      <c r="AJ255" s="168" t="s">
        <v>133</v>
      </c>
      <c r="AK255" s="168"/>
      <c r="AL255" s="168"/>
      <c r="AM255" s="168"/>
      <c r="AN255" s="168"/>
      <c r="AO255" s="50"/>
      <c r="AP255" s="50"/>
      <c r="AQ255" s="175">
        <v>10</v>
      </c>
      <c r="AR255" s="175"/>
      <c r="AS255" s="175"/>
      <c r="AT255" s="175"/>
      <c r="AU255" s="175"/>
      <c r="AV255" s="175"/>
      <c r="AW255" s="74"/>
      <c r="AX255" s="41"/>
      <c r="AY255" s="178"/>
      <c r="AZ255" s="178"/>
      <c r="BA255" s="178"/>
      <c r="BB255" s="178"/>
      <c r="BC255" s="178"/>
      <c r="BD255" s="178"/>
      <c r="BE255" s="178"/>
      <c r="BF255" s="178"/>
      <c r="BG255" s="152">
        <f>AQ255*AY255</f>
        <v>0</v>
      </c>
      <c r="BH255" s="152"/>
      <c r="BI255" s="152"/>
      <c r="BJ255" s="152"/>
      <c r="BK255" s="152"/>
      <c r="BL255" s="152"/>
      <c r="BM255" s="152"/>
      <c r="BN255" s="152"/>
      <c r="BO255" s="152"/>
      <c r="BP255" s="152"/>
      <c r="BQ255" s="152"/>
      <c r="BR255" s="152"/>
    </row>
    <row r="256" spans="1:93" ht="12.75" customHeight="1" x14ac:dyDescent="0.2">
      <c r="A256" s="153" t="s">
        <v>8</v>
      </c>
      <c r="B256" s="153"/>
      <c r="C256" s="153"/>
      <c r="D256" s="153"/>
      <c r="E256" s="153"/>
      <c r="F256" s="154" t="s">
        <v>180</v>
      </c>
      <c r="G256" s="154"/>
      <c r="H256" s="154"/>
      <c r="I256" s="154"/>
      <c r="J256" s="154"/>
      <c r="K256" s="154"/>
      <c r="L256" s="154"/>
      <c r="M256" s="154"/>
      <c r="N256" s="154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  <c r="Z256" s="154"/>
      <c r="AA256" s="154"/>
      <c r="AB256" s="154"/>
      <c r="AC256" s="154"/>
      <c r="AD256" s="154"/>
      <c r="AE256" s="154"/>
      <c r="AF256" s="154"/>
      <c r="AG256" s="154"/>
      <c r="AH256" s="154"/>
      <c r="AI256" s="154"/>
      <c r="AJ256" s="168" t="s">
        <v>133</v>
      </c>
      <c r="AK256" s="168"/>
      <c r="AL256" s="168"/>
      <c r="AM256" s="168"/>
      <c r="AN256" s="168"/>
      <c r="AO256" s="50"/>
      <c r="AP256" s="50"/>
      <c r="AQ256" s="175">
        <v>48</v>
      </c>
      <c r="AR256" s="175"/>
      <c r="AS256" s="175"/>
      <c r="AT256" s="175"/>
      <c r="AU256" s="175"/>
      <c r="AV256" s="175"/>
      <c r="AW256" s="74"/>
      <c r="AX256" s="41"/>
      <c r="AY256" s="178"/>
      <c r="AZ256" s="178"/>
      <c r="BA256" s="178"/>
      <c r="BB256" s="178"/>
      <c r="BC256" s="178"/>
      <c r="BD256" s="178"/>
      <c r="BE256" s="178"/>
      <c r="BF256" s="178"/>
      <c r="BG256" s="152">
        <f>AQ256*AY256</f>
        <v>0</v>
      </c>
      <c r="BH256" s="152"/>
      <c r="BI256" s="152"/>
      <c r="BJ256" s="152"/>
      <c r="BK256" s="152"/>
      <c r="BL256" s="152"/>
      <c r="BM256" s="152"/>
      <c r="BN256" s="152"/>
      <c r="BO256" s="152"/>
      <c r="BP256" s="152"/>
      <c r="BQ256" s="152"/>
      <c r="BR256" s="152"/>
    </row>
    <row r="257" spans="1:70" x14ac:dyDescent="0.2">
      <c r="AQ257" s="50"/>
      <c r="AR257" s="50"/>
      <c r="AS257" s="50"/>
      <c r="AT257" s="50"/>
      <c r="AU257" s="50"/>
      <c r="AV257" s="50"/>
      <c r="AY257" s="96"/>
      <c r="AZ257" s="96"/>
      <c r="BA257" s="96"/>
      <c r="BB257" s="96"/>
      <c r="BC257" s="96"/>
      <c r="BD257" s="96"/>
      <c r="BE257" s="96"/>
      <c r="BF257" s="96"/>
    </row>
    <row r="258" spans="1:70" ht="27.75" customHeight="1" x14ac:dyDescent="0.2">
      <c r="A258" s="147" t="s">
        <v>28</v>
      </c>
      <c r="B258" s="147"/>
      <c r="C258" s="147"/>
      <c r="D258" s="147"/>
      <c r="E258" s="147"/>
      <c r="F258" s="148" t="s">
        <v>235</v>
      </c>
      <c r="G258" s="148"/>
      <c r="H258" s="148"/>
      <c r="I258" s="148"/>
      <c r="J258" s="148"/>
      <c r="K258" s="148"/>
      <c r="L258" s="148"/>
      <c r="M258" s="148"/>
      <c r="N258" s="148"/>
      <c r="O258" s="148"/>
      <c r="P258" s="148"/>
      <c r="Q258" s="148"/>
      <c r="R258" s="148"/>
      <c r="S258" s="148"/>
      <c r="T258" s="148"/>
      <c r="U258" s="148"/>
      <c r="V258" s="148"/>
      <c r="W258" s="148"/>
      <c r="X258" s="148"/>
      <c r="Y258" s="148"/>
      <c r="Z258" s="148"/>
      <c r="AA258" s="148"/>
      <c r="AB258" s="148"/>
      <c r="AC258" s="148"/>
      <c r="AD258" s="148"/>
      <c r="AE258" s="148"/>
      <c r="AF258" s="148"/>
      <c r="AG258" s="148"/>
      <c r="AH258" s="148"/>
      <c r="AI258" s="148"/>
      <c r="AQ258" s="50"/>
      <c r="AR258" s="50"/>
      <c r="AS258" s="50"/>
      <c r="AT258" s="50"/>
      <c r="AU258" s="50"/>
      <c r="AV258" s="50"/>
      <c r="AY258" s="96"/>
      <c r="AZ258" s="96"/>
      <c r="BA258" s="96"/>
      <c r="BB258" s="96"/>
      <c r="BC258" s="96"/>
      <c r="BD258" s="96"/>
      <c r="BE258" s="96"/>
      <c r="BF258" s="96"/>
    </row>
    <row r="259" spans="1:70" ht="12.75" x14ac:dyDescent="0.2">
      <c r="A259" s="153" t="s">
        <v>6</v>
      </c>
      <c r="B259" s="153"/>
      <c r="C259" s="153"/>
      <c r="D259" s="153"/>
      <c r="E259" s="153"/>
      <c r="F259" s="156" t="s">
        <v>186</v>
      </c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56"/>
      <c r="R259" s="156"/>
      <c r="S259" s="156"/>
      <c r="T259" s="156"/>
      <c r="U259" s="156"/>
      <c r="V259" s="156"/>
      <c r="W259" s="156"/>
      <c r="X259" s="156"/>
      <c r="Y259" s="156"/>
      <c r="Z259" s="156"/>
      <c r="AA259" s="156"/>
      <c r="AB259" s="156"/>
      <c r="AC259" s="156"/>
      <c r="AD259" s="156"/>
      <c r="AE259" s="156"/>
      <c r="AF259" s="156"/>
      <c r="AG259" s="156"/>
      <c r="AH259" s="156"/>
      <c r="AI259" s="156"/>
      <c r="AJ259" s="172" t="s">
        <v>133</v>
      </c>
      <c r="AK259" s="172"/>
      <c r="AL259" s="172"/>
      <c r="AM259" s="172"/>
      <c r="AN259" s="172"/>
      <c r="AQ259" s="175">
        <v>1</v>
      </c>
      <c r="AR259" s="175"/>
      <c r="AS259" s="175"/>
      <c r="AT259" s="175"/>
      <c r="AU259" s="175"/>
      <c r="AV259" s="175"/>
      <c r="AW259" s="72"/>
      <c r="AX259" s="73"/>
      <c r="AY259" s="178"/>
      <c r="AZ259" s="178"/>
      <c r="BA259" s="178"/>
      <c r="BB259" s="178"/>
      <c r="BC259" s="178"/>
      <c r="BD259" s="178"/>
      <c r="BE259" s="178"/>
      <c r="BF259" s="178"/>
      <c r="BG259" s="174">
        <f>AQ259*AY259</f>
        <v>0</v>
      </c>
      <c r="BH259" s="174"/>
      <c r="BI259" s="174"/>
      <c r="BJ259" s="174"/>
      <c r="BK259" s="174"/>
      <c r="BL259" s="174"/>
      <c r="BM259" s="174"/>
      <c r="BN259" s="174"/>
      <c r="BO259" s="174"/>
      <c r="BP259" s="174"/>
      <c r="BQ259" s="174"/>
      <c r="BR259" s="174"/>
    </row>
    <row r="260" spans="1:70" ht="25.5" customHeight="1" x14ac:dyDescent="0.2">
      <c r="A260" s="153" t="s">
        <v>7</v>
      </c>
      <c r="B260" s="153"/>
      <c r="C260" s="153"/>
      <c r="D260" s="153"/>
      <c r="E260" s="153"/>
      <c r="F260" s="156" t="s">
        <v>187</v>
      </c>
      <c r="G260" s="156"/>
      <c r="H260" s="156"/>
      <c r="I260" s="156"/>
      <c r="J260" s="156"/>
      <c r="K260" s="156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  <c r="X260" s="156"/>
      <c r="Y260" s="156"/>
      <c r="Z260" s="156"/>
      <c r="AA260" s="156"/>
      <c r="AB260" s="156"/>
      <c r="AC260" s="156"/>
      <c r="AD260" s="156"/>
      <c r="AE260" s="156"/>
      <c r="AF260" s="156"/>
      <c r="AG260" s="156"/>
      <c r="AH260" s="156"/>
      <c r="AI260" s="156"/>
      <c r="AJ260" s="172" t="s">
        <v>133</v>
      </c>
      <c r="AK260" s="172"/>
      <c r="AL260" s="172"/>
      <c r="AM260" s="172"/>
      <c r="AN260" s="172"/>
      <c r="AQ260" s="175">
        <v>1</v>
      </c>
      <c r="AR260" s="175"/>
      <c r="AS260" s="175"/>
      <c r="AT260" s="175"/>
      <c r="AU260" s="175"/>
      <c r="AV260" s="175"/>
      <c r="AW260" s="72"/>
      <c r="AX260" s="73"/>
      <c r="AY260" s="178"/>
      <c r="AZ260" s="178"/>
      <c r="BA260" s="178"/>
      <c r="BB260" s="178"/>
      <c r="BC260" s="178"/>
      <c r="BD260" s="178"/>
      <c r="BE260" s="178"/>
      <c r="BF260" s="178"/>
      <c r="BG260" s="174">
        <f>AQ260*AY260</f>
        <v>0</v>
      </c>
      <c r="BH260" s="174"/>
      <c r="BI260" s="174"/>
      <c r="BJ260" s="174"/>
      <c r="BK260" s="174"/>
      <c r="BL260" s="174"/>
      <c r="BM260" s="174"/>
      <c r="BN260" s="174"/>
      <c r="BO260" s="174"/>
      <c r="BP260" s="174"/>
      <c r="BQ260" s="174"/>
      <c r="BR260" s="174"/>
    </row>
    <row r="261" spans="1:70" ht="12.75" customHeight="1" x14ac:dyDescent="0.2">
      <c r="A261" s="153" t="s">
        <v>8</v>
      </c>
      <c r="B261" s="153"/>
      <c r="C261" s="153"/>
      <c r="D261" s="153"/>
      <c r="E261" s="153"/>
      <c r="F261" s="154" t="s">
        <v>180</v>
      </c>
      <c r="G261" s="154"/>
      <c r="H261" s="154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72" t="s">
        <v>133</v>
      </c>
      <c r="AK261" s="172"/>
      <c r="AL261" s="172"/>
      <c r="AM261" s="172"/>
      <c r="AN261" s="172"/>
      <c r="AQ261" s="175">
        <v>2</v>
      </c>
      <c r="AR261" s="175"/>
      <c r="AS261" s="175"/>
      <c r="AT261" s="175"/>
      <c r="AU261" s="175"/>
      <c r="AV261" s="175"/>
      <c r="AW261" s="72"/>
      <c r="AX261" s="73"/>
      <c r="AY261" s="178"/>
      <c r="AZ261" s="178"/>
      <c r="BA261" s="178"/>
      <c r="BB261" s="178"/>
      <c r="BC261" s="178"/>
      <c r="BD261" s="178"/>
      <c r="BE261" s="178"/>
      <c r="BF261" s="178"/>
      <c r="BG261" s="174">
        <f>AQ261*AY261</f>
        <v>0</v>
      </c>
      <c r="BH261" s="174"/>
      <c r="BI261" s="174"/>
      <c r="BJ261" s="174"/>
      <c r="BK261" s="174"/>
      <c r="BL261" s="174"/>
      <c r="BM261" s="174"/>
      <c r="BN261" s="174"/>
      <c r="BO261" s="174"/>
      <c r="BP261" s="174"/>
      <c r="BQ261" s="174"/>
      <c r="BR261" s="174"/>
    </row>
    <row r="262" spans="1:70" x14ac:dyDescent="0.2">
      <c r="AQ262" s="50"/>
      <c r="AR262" s="50"/>
      <c r="AS262" s="50"/>
      <c r="AT262" s="50"/>
      <c r="AU262" s="50"/>
      <c r="AV262" s="50"/>
      <c r="AY262" s="96"/>
      <c r="AZ262" s="96"/>
      <c r="BA262" s="96"/>
      <c r="BB262" s="96"/>
      <c r="BC262" s="96"/>
      <c r="BD262" s="96"/>
      <c r="BE262" s="96"/>
      <c r="BF262" s="96"/>
    </row>
    <row r="263" spans="1:70" x14ac:dyDescent="0.2">
      <c r="A263" s="149" t="s">
        <v>32</v>
      </c>
      <c r="B263" s="149"/>
      <c r="C263" s="149"/>
      <c r="D263" s="149"/>
      <c r="E263" s="149"/>
      <c r="F263" s="148" t="s">
        <v>236</v>
      </c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  <c r="S263" s="148"/>
      <c r="T263" s="148"/>
      <c r="U263" s="148"/>
      <c r="V263" s="148"/>
      <c r="W263" s="148"/>
      <c r="X263" s="148"/>
      <c r="Y263" s="148"/>
      <c r="Z263" s="148"/>
      <c r="AA263" s="148"/>
      <c r="AB263" s="148"/>
      <c r="AC263" s="148"/>
      <c r="AD263" s="148"/>
      <c r="AE263" s="148"/>
      <c r="AF263" s="148"/>
      <c r="AG263" s="148"/>
      <c r="AH263" s="148"/>
      <c r="AI263" s="148"/>
      <c r="AQ263" s="50"/>
      <c r="AR263" s="50"/>
      <c r="AS263" s="50"/>
      <c r="AT263" s="50"/>
      <c r="AU263" s="50"/>
      <c r="AV263" s="50"/>
      <c r="AY263" s="96"/>
      <c r="AZ263" s="96"/>
      <c r="BA263" s="96"/>
      <c r="BB263" s="96"/>
      <c r="BC263" s="96"/>
      <c r="BD263" s="96"/>
      <c r="BE263" s="96"/>
      <c r="BF263" s="96"/>
    </row>
    <row r="264" spans="1:70" ht="12.75" customHeight="1" x14ac:dyDescent="0.2">
      <c r="A264" s="153" t="s">
        <v>6</v>
      </c>
      <c r="B264" s="153"/>
      <c r="C264" s="153"/>
      <c r="D264" s="153"/>
      <c r="E264" s="153"/>
      <c r="F264" s="156" t="s">
        <v>188</v>
      </c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56"/>
      <c r="Y264" s="156"/>
      <c r="Z264" s="156"/>
      <c r="AA264" s="156"/>
      <c r="AB264" s="156"/>
      <c r="AC264" s="156"/>
      <c r="AD264" s="156"/>
      <c r="AE264" s="156"/>
      <c r="AF264" s="156"/>
      <c r="AG264" s="156"/>
      <c r="AH264" s="156"/>
      <c r="AI264" s="156"/>
      <c r="AJ264" s="172" t="s">
        <v>133</v>
      </c>
      <c r="AK264" s="172"/>
      <c r="AL264" s="172"/>
      <c r="AM264" s="172"/>
      <c r="AN264" s="172"/>
      <c r="AQ264" s="175">
        <v>1</v>
      </c>
      <c r="AR264" s="175"/>
      <c r="AS264" s="175"/>
      <c r="AT264" s="175"/>
      <c r="AU264" s="175"/>
      <c r="AV264" s="175"/>
      <c r="AW264" s="72"/>
      <c r="AX264" s="73"/>
      <c r="AY264" s="178"/>
      <c r="AZ264" s="178"/>
      <c r="BA264" s="178"/>
      <c r="BB264" s="178"/>
      <c r="BC264" s="178"/>
      <c r="BD264" s="178"/>
      <c r="BE264" s="178"/>
      <c r="BF264" s="178"/>
      <c r="BG264" s="174">
        <f>AQ264*AY264</f>
        <v>0</v>
      </c>
      <c r="BH264" s="174"/>
      <c r="BI264" s="174"/>
      <c r="BJ264" s="174"/>
      <c r="BK264" s="174"/>
      <c r="BL264" s="174"/>
      <c r="BM264" s="174"/>
      <c r="BN264" s="174"/>
      <c r="BO264" s="174"/>
      <c r="BP264" s="174"/>
      <c r="BQ264" s="174"/>
      <c r="BR264" s="174"/>
    </row>
    <row r="265" spans="1:70" ht="12.75" customHeight="1" x14ac:dyDescent="0.2">
      <c r="A265" s="153" t="s">
        <v>7</v>
      </c>
      <c r="B265" s="153"/>
      <c r="C265" s="153"/>
      <c r="D265" s="153"/>
      <c r="E265" s="153"/>
      <c r="F265" s="156" t="s">
        <v>180</v>
      </c>
      <c r="G265" s="156"/>
      <c r="H265" s="156"/>
      <c r="I265" s="156"/>
      <c r="J265" s="156"/>
      <c r="K265" s="156"/>
      <c r="L265" s="156"/>
      <c r="M265" s="156"/>
      <c r="N265" s="156"/>
      <c r="O265" s="156"/>
      <c r="P265" s="156"/>
      <c r="Q265" s="156"/>
      <c r="R265" s="156"/>
      <c r="S265" s="156"/>
      <c r="T265" s="156"/>
      <c r="U265" s="156"/>
      <c r="V265" s="156"/>
      <c r="W265" s="156"/>
      <c r="X265" s="156"/>
      <c r="Y265" s="156"/>
      <c r="Z265" s="156"/>
      <c r="AA265" s="156"/>
      <c r="AB265" s="156"/>
      <c r="AC265" s="156"/>
      <c r="AD265" s="156"/>
      <c r="AE265" s="156"/>
      <c r="AF265" s="156"/>
      <c r="AG265" s="156"/>
      <c r="AH265" s="156"/>
      <c r="AI265" s="156"/>
      <c r="AJ265" s="172" t="s">
        <v>133</v>
      </c>
      <c r="AK265" s="172"/>
      <c r="AL265" s="172"/>
      <c r="AM265" s="172"/>
      <c r="AN265" s="172"/>
      <c r="AQ265" s="175">
        <v>1</v>
      </c>
      <c r="AR265" s="175"/>
      <c r="AS265" s="175"/>
      <c r="AT265" s="175"/>
      <c r="AU265" s="175"/>
      <c r="AV265" s="175"/>
      <c r="AW265" s="72"/>
      <c r="AX265" s="73"/>
      <c r="AY265" s="178"/>
      <c r="AZ265" s="178"/>
      <c r="BA265" s="178"/>
      <c r="BB265" s="178"/>
      <c r="BC265" s="178"/>
      <c r="BD265" s="178"/>
      <c r="BE265" s="178"/>
      <c r="BF265" s="178"/>
      <c r="BG265" s="174">
        <f>AQ265*AY265</f>
        <v>0</v>
      </c>
      <c r="BH265" s="174"/>
      <c r="BI265" s="174"/>
      <c r="BJ265" s="174"/>
      <c r="BK265" s="174"/>
      <c r="BL265" s="174"/>
      <c r="BM265" s="174"/>
      <c r="BN265" s="174"/>
      <c r="BO265" s="174"/>
      <c r="BP265" s="174"/>
      <c r="BQ265" s="174"/>
      <c r="BR265" s="174"/>
    </row>
    <row r="266" spans="1:70" x14ac:dyDescent="0.2">
      <c r="AY266" s="96"/>
      <c r="AZ266" s="96"/>
      <c r="BA266" s="96"/>
      <c r="BB266" s="96"/>
      <c r="BC266" s="96"/>
      <c r="BD266" s="96"/>
      <c r="BE266" s="96"/>
      <c r="BF266" s="96"/>
    </row>
    <row r="267" spans="1:70" ht="24.75" customHeight="1" x14ac:dyDescent="0.2">
      <c r="A267" s="147" t="s">
        <v>34</v>
      </c>
      <c r="B267" s="147"/>
      <c r="C267" s="147"/>
      <c r="D267" s="147"/>
      <c r="E267" s="147"/>
      <c r="F267" s="148" t="s">
        <v>237</v>
      </c>
      <c r="G267" s="148"/>
      <c r="H267" s="148"/>
      <c r="I267" s="148"/>
      <c r="J267" s="148"/>
      <c r="K267" s="148"/>
      <c r="L267" s="148"/>
      <c r="M267" s="148"/>
      <c r="N267" s="148"/>
      <c r="O267" s="148"/>
      <c r="P267" s="148"/>
      <c r="Q267" s="148"/>
      <c r="R267" s="148"/>
      <c r="S267" s="148"/>
      <c r="T267" s="148"/>
      <c r="U267" s="148"/>
      <c r="V267" s="148"/>
      <c r="W267" s="148"/>
      <c r="X267" s="148"/>
      <c r="Y267" s="148"/>
      <c r="Z267" s="148"/>
      <c r="AA267" s="148"/>
      <c r="AB267" s="148"/>
      <c r="AC267" s="148"/>
      <c r="AD267" s="148"/>
      <c r="AE267" s="148"/>
      <c r="AF267" s="148"/>
      <c r="AG267" s="148"/>
      <c r="AH267" s="148"/>
      <c r="AI267" s="148"/>
      <c r="AQ267" s="50"/>
      <c r="AR267" s="50"/>
      <c r="AS267" s="50"/>
      <c r="AT267" s="50"/>
      <c r="AU267" s="50"/>
      <c r="AV267" s="50"/>
      <c r="AY267" s="96"/>
      <c r="AZ267" s="96"/>
      <c r="BA267" s="96"/>
      <c r="BB267" s="96"/>
      <c r="BC267" s="96"/>
      <c r="BD267" s="96"/>
      <c r="BE267" s="96"/>
      <c r="BF267" s="96"/>
    </row>
    <row r="268" spans="1:70" ht="26.25" customHeight="1" x14ac:dyDescent="0.2">
      <c r="A268" s="153" t="s">
        <v>6</v>
      </c>
      <c r="B268" s="153"/>
      <c r="C268" s="153"/>
      <c r="D268" s="153"/>
      <c r="E268" s="153"/>
      <c r="F268" s="156" t="s">
        <v>189</v>
      </c>
      <c r="G268" s="156"/>
      <c r="H268" s="156"/>
      <c r="I268" s="156"/>
      <c r="J268" s="156"/>
      <c r="K268" s="156"/>
      <c r="L268" s="156"/>
      <c r="M268" s="156"/>
      <c r="N268" s="156"/>
      <c r="O268" s="156"/>
      <c r="P268" s="156"/>
      <c r="Q268" s="156"/>
      <c r="R268" s="156"/>
      <c r="S268" s="156"/>
      <c r="T268" s="156"/>
      <c r="U268" s="156"/>
      <c r="V268" s="156"/>
      <c r="W268" s="156"/>
      <c r="X268" s="156"/>
      <c r="Y268" s="156"/>
      <c r="Z268" s="156"/>
      <c r="AA268" s="156"/>
      <c r="AB268" s="156"/>
      <c r="AC268" s="156"/>
      <c r="AD268" s="156"/>
      <c r="AE268" s="156"/>
      <c r="AF268" s="156"/>
      <c r="AG268" s="156"/>
      <c r="AH268" s="156"/>
      <c r="AI268" s="156"/>
      <c r="AJ268" s="168" t="s">
        <v>175</v>
      </c>
      <c r="AK268" s="168"/>
      <c r="AL268" s="168"/>
      <c r="AM268" s="168"/>
      <c r="AN268" s="168"/>
      <c r="AQ268" s="175">
        <v>50</v>
      </c>
      <c r="AR268" s="175"/>
      <c r="AS268" s="175"/>
      <c r="AT268" s="175"/>
      <c r="AU268" s="175"/>
      <c r="AV268" s="175"/>
      <c r="AW268" s="72"/>
      <c r="AX268" s="73"/>
      <c r="AY268" s="178"/>
      <c r="AZ268" s="178"/>
      <c r="BA268" s="178"/>
      <c r="BB268" s="178"/>
      <c r="BC268" s="178"/>
      <c r="BD268" s="178"/>
      <c r="BE268" s="178"/>
      <c r="BF268" s="178"/>
      <c r="BG268" s="152">
        <f>AQ268*AY268</f>
        <v>0</v>
      </c>
      <c r="BH268" s="152"/>
      <c r="BI268" s="152"/>
      <c r="BJ268" s="152"/>
      <c r="BK268" s="152"/>
      <c r="BL268" s="152"/>
      <c r="BM268" s="152"/>
      <c r="BN268" s="152"/>
      <c r="BO268" s="152"/>
      <c r="BP268" s="152"/>
      <c r="BQ268" s="152"/>
      <c r="BR268" s="152"/>
    </row>
    <row r="269" spans="1:70" ht="27" customHeight="1" x14ac:dyDescent="0.2">
      <c r="A269" s="153" t="s">
        <v>7</v>
      </c>
      <c r="B269" s="153"/>
      <c r="C269" s="153"/>
      <c r="D269" s="153"/>
      <c r="E269" s="153"/>
      <c r="F269" s="156" t="s">
        <v>190</v>
      </c>
      <c r="G269" s="156"/>
      <c r="H269" s="156"/>
      <c r="I269" s="156"/>
      <c r="J269" s="156"/>
      <c r="K269" s="156"/>
      <c r="L269" s="156"/>
      <c r="M269" s="156"/>
      <c r="N269" s="156"/>
      <c r="O269" s="156"/>
      <c r="P269" s="156"/>
      <c r="Q269" s="156"/>
      <c r="R269" s="156"/>
      <c r="S269" s="156"/>
      <c r="T269" s="156"/>
      <c r="U269" s="156"/>
      <c r="V269" s="156"/>
      <c r="W269" s="156"/>
      <c r="X269" s="156"/>
      <c r="Y269" s="156"/>
      <c r="Z269" s="156"/>
      <c r="AA269" s="156"/>
      <c r="AB269" s="156"/>
      <c r="AC269" s="156"/>
      <c r="AD269" s="156"/>
      <c r="AE269" s="156"/>
      <c r="AF269" s="156"/>
      <c r="AG269" s="156"/>
      <c r="AH269" s="156"/>
      <c r="AI269" s="156"/>
      <c r="AJ269" s="168" t="s">
        <v>133</v>
      </c>
      <c r="AK269" s="168"/>
      <c r="AL269" s="168"/>
      <c r="AM269" s="168"/>
      <c r="AN269" s="168"/>
      <c r="AQ269" s="175">
        <v>200</v>
      </c>
      <c r="AR269" s="175"/>
      <c r="AS269" s="175"/>
      <c r="AT269" s="175"/>
      <c r="AU269" s="175"/>
      <c r="AV269" s="175"/>
      <c r="AW269" s="72"/>
      <c r="AX269" s="73"/>
      <c r="AY269" s="176"/>
      <c r="AZ269" s="176"/>
      <c r="BA269" s="176"/>
      <c r="BB269" s="176"/>
      <c r="BC269" s="176"/>
      <c r="BD269" s="176"/>
      <c r="BE269" s="176"/>
      <c r="BF269" s="176"/>
      <c r="BG269" s="152">
        <f>AQ269*AY269</f>
        <v>0</v>
      </c>
      <c r="BH269" s="152"/>
      <c r="BI269" s="152"/>
      <c r="BJ269" s="152"/>
      <c r="BK269" s="152"/>
      <c r="BL269" s="152"/>
      <c r="BM269" s="152"/>
      <c r="BN269" s="152"/>
      <c r="BO269" s="152"/>
      <c r="BP269" s="152"/>
      <c r="BQ269" s="152"/>
      <c r="BR269" s="152"/>
    </row>
    <row r="270" spans="1:70" ht="25.5" customHeight="1" x14ac:dyDescent="0.2">
      <c r="A270" s="147" t="s">
        <v>36</v>
      </c>
      <c r="B270" s="147"/>
      <c r="C270" s="147"/>
      <c r="D270" s="147"/>
      <c r="E270" s="147"/>
      <c r="F270" s="148" t="s">
        <v>245</v>
      </c>
      <c r="G270" s="148"/>
      <c r="H270" s="148"/>
      <c r="I270" s="148"/>
      <c r="J270" s="148"/>
      <c r="K270" s="148"/>
      <c r="L270" s="148"/>
      <c r="M270" s="148"/>
      <c r="N270" s="148"/>
      <c r="O270" s="148"/>
      <c r="P270" s="148"/>
      <c r="Q270" s="148"/>
      <c r="R270" s="148"/>
      <c r="S270" s="148"/>
      <c r="T270" s="148"/>
      <c r="U270" s="148"/>
      <c r="V270" s="148"/>
      <c r="W270" s="148"/>
      <c r="X270" s="148"/>
      <c r="Y270" s="148"/>
      <c r="Z270" s="148"/>
      <c r="AA270" s="148"/>
      <c r="AB270" s="148"/>
      <c r="AC270" s="148"/>
      <c r="AD270" s="148"/>
      <c r="AE270" s="148"/>
      <c r="AF270" s="148"/>
      <c r="AG270" s="148"/>
      <c r="AH270" s="148"/>
      <c r="AI270" s="148"/>
      <c r="AJ270" s="139"/>
      <c r="AK270" s="139"/>
      <c r="AL270" s="139"/>
      <c r="AM270" s="139"/>
      <c r="AN270" s="139"/>
      <c r="AQ270" s="50"/>
      <c r="AR270" s="50"/>
      <c r="AS270" s="50"/>
      <c r="AT270" s="50"/>
      <c r="AU270" s="50"/>
      <c r="AV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143"/>
      <c r="BJ270" s="143"/>
      <c r="BK270" s="143"/>
      <c r="BL270" s="143"/>
      <c r="BM270" s="143"/>
      <c r="BN270" s="50"/>
      <c r="BO270" s="50"/>
      <c r="BP270" s="50"/>
      <c r="BQ270" s="50"/>
      <c r="BR270" s="50"/>
    </row>
    <row r="271" spans="1:70" ht="51" customHeight="1" x14ac:dyDescent="0.2">
      <c r="A271" s="155" t="s">
        <v>6</v>
      </c>
      <c r="B271" s="155"/>
      <c r="C271" s="155"/>
      <c r="D271" s="155"/>
      <c r="E271" s="155"/>
      <c r="F271" s="177" t="s">
        <v>247</v>
      </c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  <c r="AB271" s="177"/>
      <c r="AC271" s="177"/>
      <c r="AD271" s="177"/>
      <c r="AE271" s="177"/>
      <c r="AF271" s="177"/>
      <c r="AG271" s="177"/>
      <c r="AH271" s="177"/>
      <c r="AI271" s="177"/>
      <c r="AJ271" s="168" t="s">
        <v>133</v>
      </c>
      <c r="AK271" s="168"/>
      <c r="AL271" s="168"/>
      <c r="AM271" s="168"/>
      <c r="AN271" s="168"/>
      <c r="AQ271" s="175">
        <v>5</v>
      </c>
      <c r="AR271" s="175"/>
      <c r="AS271" s="175"/>
      <c r="AT271" s="175"/>
      <c r="AU271" s="175"/>
      <c r="AV271" s="175"/>
      <c r="AW271" s="72"/>
      <c r="AX271" s="73"/>
      <c r="AY271" s="176"/>
      <c r="AZ271" s="176"/>
      <c r="BA271" s="176"/>
      <c r="BB271" s="176"/>
      <c r="BC271" s="176"/>
      <c r="BD271" s="176"/>
      <c r="BE271" s="176"/>
      <c r="BF271" s="176"/>
      <c r="BG271" s="152">
        <f>AQ271*AY271</f>
        <v>0</v>
      </c>
      <c r="BH271" s="152"/>
      <c r="BI271" s="152"/>
      <c r="BJ271" s="152"/>
      <c r="BK271" s="152"/>
      <c r="BL271" s="152"/>
      <c r="BM271" s="152"/>
      <c r="BN271" s="152"/>
      <c r="BO271" s="152"/>
      <c r="BP271" s="152"/>
      <c r="BQ271" s="152"/>
      <c r="BR271" s="152"/>
    </row>
    <row r="272" spans="1:70" ht="12.75" customHeight="1" x14ac:dyDescent="0.2">
      <c r="A272" s="155" t="s">
        <v>7</v>
      </c>
      <c r="B272" s="155"/>
      <c r="C272" s="155"/>
      <c r="D272" s="155"/>
      <c r="E272" s="155"/>
      <c r="F272" s="156" t="s">
        <v>180</v>
      </c>
      <c r="G272" s="156"/>
      <c r="H272" s="156"/>
      <c r="I272" s="156"/>
      <c r="J272" s="156"/>
      <c r="K272" s="156"/>
      <c r="L272" s="156"/>
      <c r="M272" s="156"/>
      <c r="N272" s="156"/>
      <c r="O272" s="156"/>
      <c r="P272" s="156"/>
      <c r="Q272" s="156"/>
      <c r="R272" s="156"/>
      <c r="S272" s="156"/>
      <c r="T272" s="156"/>
      <c r="U272" s="156"/>
      <c r="V272" s="156"/>
      <c r="W272" s="156"/>
      <c r="X272" s="156"/>
      <c r="Y272" s="156"/>
      <c r="Z272" s="156"/>
      <c r="AA272" s="156"/>
      <c r="AB272" s="156"/>
      <c r="AC272" s="156"/>
      <c r="AD272" s="156"/>
      <c r="AE272" s="156"/>
      <c r="AF272" s="156"/>
      <c r="AG272" s="156"/>
      <c r="AH272" s="156"/>
      <c r="AI272" s="156"/>
      <c r="AJ272" s="168" t="s">
        <v>133</v>
      </c>
      <c r="AK272" s="168"/>
      <c r="AL272" s="168"/>
      <c r="AM272" s="168"/>
      <c r="AN272" s="168"/>
      <c r="AQ272" s="175">
        <v>5</v>
      </c>
      <c r="AR272" s="175"/>
      <c r="AS272" s="175"/>
      <c r="AT272" s="175"/>
      <c r="AU272" s="175"/>
      <c r="AV272" s="175"/>
      <c r="AW272" s="72"/>
      <c r="AX272" s="73"/>
      <c r="AY272" s="176"/>
      <c r="AZ272" s="176"/>
      <c r="BA272" s="176"/>
      <c r="BB272" s="176"/>
      <c r="BC272" s="176"/>
      <c r="BD272" s="176"/>
      <c r="BE272" s="176"/>
      <c r="BF272" s="176"/>
      <c r="BG272" s="152">
        <f>AQ272*AY272</f>
        <v>0</v>
      </c>
      <c r="BH272" s="152"/>
      <c r="BI272" s="152"/>
      <c r="BJ272" s="152"/>
      <c r="BK272" s="152"/>
      <c r="BL272" s="152"/>
      <c r="BM272" s="152"/>
      <c r="BN272" s="152"/>
      <c r="BO272" s="152"/>
      <c r="BP272" s="152"/>
      <c r="BQ272" s="152"/>
      <c r="BR272" s="152"/>
    </row>
    <row r="273" spans="1:70" x14ac:dyDescent="0.2">
      <c r="AJ273" s="139"/>
      <c r="AK273" s="139"/>
      <c r="AL273" s="139"/>
      <c r="AM273" s="139"/>
      <c r="AN273" s="139"/>
      <c r="AQ273" s="50"/>
      <c r="AR273" s="50"/>
      <c r="AS273" s="50"/>
      <c r="AT273" s="50"/>
      <c r="AU273" s="50"/>
      <c r="AV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143"/>
      <c r="BJ273" s="143"/>
      <c r="BK273" s="143"/>
      <c r="BL273" s="143"/>
      <c r="BM273" s="143"/>
      <c r="BN273" s="50"/>
      <c r="BO273" s="50"/>
      <c r="BP273" s="50"/>
      <c r="BQ273" s="50"/>
      <c r="BR273" s="50"/>
    </row>
    <row r="274" spans="1:70" ht="27" customHeight="1" x14ac:dyDescent="0.2">
      <c r="A274" s="147" t="s">
        <v>36</v>
      </c>
      <c r="B274" s="147"/>
      <c r="C274" s="147"/>
      <c r="D274" s="147"/>
      <c r="E274" s="147"/>
      <c r="F274" s="148" t="s">
        <v>238</v>
      </c>
      <c r="G274" s="148"/>
      <c r="H274" s="148"/>
      <c r="I274" s="148"/>
      <c r="J274" s="148"/>
      <c r="K274" s="148"/>
      <c r="L274" s="148"/>
      <c r="M274" s="148"/>
      <c r="N274" s="148"/>
      <c r="O274" s="148"/>
      <c r="P274" s="148"/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68" t="s">
        <v>192</v>
      </c>
      <c r="AK274" s="168"/>
      <c r="AL274" s="168"/>
      <c r="AM274" s="168"/>
      <c r="AN274" s="168"/>
      <c r="AO274" s="45"/>
      <c r="AP274" s="45"/>
      <c r="AQ274" s="175">
        <v>1</v>
      </c>
      <c r="AR274" s="175"/>
      <c r="AS274" s="175"/>
      <c r="AT274" s="175"/>
      <c r="AU274" s="175"/>
      <c r="AV274" s="175"/>
      <c r="AW274" s="72"/>
      <c r="AX274" s="73"/>
      <c r="AY274" s="151"/>
      <c r="AZ274" s="151"/>
      <c r="BA274" s="151"/>
      <c r="BB274" s="151"/>
      <c r="BC274" s="151"/>
      <c r="BD274" s="151"/>
      <c r="BE274" s="151"/>
      <c r="BF274" s="151"/>
      <c r="BG274" s="152">
        <f>AQ274*AY274</f>
        <v>0</v>
      </c>
      <c r="BH274" s="152"/>
      <c r="BI274" s="152"/>
      <c r="BJ274" s="152"/>
      <c r="BK274" s="152"/>
      <c r="BL274" s="152"/>
      <c r="BM274" s="152"/>
      <c r="BN274" s="152"/>
      <c r="BO274" s="152"/>
      <c r="BP274" s="152"/>
      <c r="BQ274" s="152"/>
      <c r="BR274" s="152"/>
    </row>
    <row r="275" spans="1:70" ht="12.75" x14ac:dyDescent="0.2">
      <c r="A275" s="155"/>
      <c r="B275" s="155"/>
      <c r="C275" s="155"/>
      <c r="D275" s="155"/>
      <c r="E275" s="155"/>
      <c r="F275" s="156" t="s">
        <v>191</v>
      </c>
      <c r="G275" s="156"/>
      <c r="H275" s="156"/>
      <c r="I275" s="156"/>
      <c r="J275" s="156"/>
      <c r="K275" s="156"/>
      <c r="L275" s="156"/>
      <c r="M275" s="156"/>
      <c r="N275" s="156"/>
      <c r="O275" s="156"/>
      <c r="P275" s="156"/>
      <c r="Q275" s="156"/>
      <c r="R275" s="156"/>
      <c r="S275" s="156"/>
      <c r="T275" s="156"/>
      <c r="U275" s="156"/>
      <c r="V275" s="156"/>
      <c r="W275" s="156"/>
      <c r="X275" s="156"/>
      <c r="Y275" s="156"/>
      <c r="Z275" s="156"/>
      <c r="AA275" s="156"/>
      <c r="AB275" s="156"/>
      <c r="AC275" s="156"/>
      <c r="AD275" s="156"/>
      <c r="AE275" s="156"/>
      <c r="AF275" s="156"/>
      <c r="AG275" s="156"/>
      <c r="AH275" s="156"/>
      <c r="AI275" s="156"/>
      <c r="AJ275" s="172"/>
      <c r="AK275" s="172"/>
      <c r="AL275" s="172"/>
      <c r="AM275" s="172"/>
      <c r="AN275" s="172"/>
      <c r="AO275" s="45"/>
      <c r="AP275" s="45"/>
      <c r="AQ275" s="175"/>
      <c r="AR275" s="175"/>
      <c r="AS275" s="175"/>
      <c r="AT275" s="175"/>
      <c r="AU275" s="175"/>
      <c r="AV275" s="175"/>
      <c r="AW275" s="72"/>
      <c r="AX275" s="73"/>
      <c r="AY275" s="151"/>
      <c r="AZ275" s="151"/>
      <c r="BA275" s="151"/>
      <c r="BB275" s="151"/>
      <c r="BC275" s="151"/>
      <c r="BD275" s="151"/>
      <c r="BE275" s="151"/>
      <c r="BF275" s="151"/>
      <c r="BG275" s="174"/>
      <c r="BH275" s="174"/>
      <c r="BI275" s="174"/>
      <c r="BJ275" s="174"/>
      <c r="BK275" s="174"/>
      <c r="BL275" s="174"/>
      <c r="BM275" s="174"/>
      <c r="BN275" s="174"/>
      <c r="BO275" s="174"/>
      <c r="BP275" s="174"/>
      <c r="BQ275" s="174"/>
      <c r="BR275" s="174"/>
    </row>
    <row r="276" spans="1:70" ht="12.75" x14ac:dyDescent="0.2">
      <c r="A276" s="155"/>
      <c r="B276" s="155"/>
      <c r="C276" s="155"/>
      <c r="D276" s="155"/>
      <c r="E276" s="155"/>
      <c r="F276" s="154" t="s">
        <v>193</v>
      </c>
      <c r="G276" s="154"/>
      <c r="H276" s="154"/>
      <c r="I276" s="154"/>
      <c r="J276" s="154"/>
      <c r="K276" s="154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/>
      <c r="AF276" s="154"/>
      <c r="AG276" s="154"/>
      <c r="AH276" s="154"/>
      <c r="AI276" s="154"/>
      <c r="AJ276" s="172"/>
      <c r="AK276" s="172"/>
      <c r="AL276" s="172"/>
      <c r="AM276" s="172"/>
      <c r="AN276" s="172"/>
      <c r="AO276" s="75"/>
      <c r="AP276" s="75"/>
      <c r="AQ276" s="175"/>
      <c r="AR276" s="175"/>
      <c r="AS276" s="175"/>
      <c r="AT276" s="175"/>
      <c r="AU276" s="175"/>
      <c r="AV276" s="175"/>
      <c r="AW276" s="72"/>
      <c r="AX276" s="73"/>
      <c r="AY276" s="151"/>
      <c r="AZ276" s="151"/>
      <c r="BA276" s="151"/>
      <c r="BB276" s="151"/>
      <c r="BC276" s="151"/>
      <c r="BD276" s="151"/>
      <c r="BE276" s="151"/>
      <c r="BF276" s="151"/>
      <c r="BG276" s="174"/>
      <c r="BH276" s="174"/>
      <c r="BI276" s="174"/>
      <c r="BJ276" s="174"/>
      <c r="BK276" s="174"/>
      <c r="BL276" s="174"/>
      <c r="BM276" s="174"/>
      <c r="BN276" s="174"/>
      <c r="BO276" s="174"/>
      <c r="BP276" s="174"/>
      <c r="BQ276" s="174"/>
      <c r="BR276" s="174"/>
    </row>
    <row r="277" spans="1:70" ht="12.75" x14ac:dyDescent="0.2">
      <c r="A277" s="155"/>
      <c r="B277" s="155"/>
      <c r="C277" s="155"/>
      <c r="D277" s="155"/>
      <c r="E277" s="155"/>
      <c r="F277" s="154" t="s">
        <v>194</v>
      </c>
      <c r="G277" s="154"/>
      <c r="H277" s="154"/>
      <c r="I277" s="154"/>
      <c r="J277" s="154"/>
      <c r="K277" s="154"/>
      <c r="L277" s="154"/>
      <c r="M277" s="154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  <c r="Z277" s="154"/>
      <c r="AA277" s="154"/>
      <c r="AB277" s="154"/>
      <c r="AC277" s="154"/>
      <c r="AD277" s="154"/>
      <c r="AE277" s="154"/>
      <c r="AF277" s="154"/>
      <c r="AG277" s="154"/>
      <c r="AH277" s="154"/>
      <c r="AI277" s="154"/>
      <c r="AJ277" s="172"/>
      <c r="AK277" s="172"/>
      <c r="AL277" s="172"/>
      <c r="AM277" s="172"/>
      <c r="AN277" s="172"/>
      <c r="AO277" s="75"/>
      <c r="AP277" s="75"/>
      <c r="AQ277" s="175"/>
      <c r="AR277" s="175"/>
      <c r="AS277" s="175"/>
      <c r="AT277" s="175"/>
      <c r="AU277" s="175"/>
      <c r="AV277" s="175"/>
      <c r="AW277" s="72"/>
      <c r="AX277" s="73"/>
      <c r="AY277" s="151"/>
      <c r="AZ277" s="151"/>
      <c r="BA277" s="151"/>
      <c r="BB277" s="151"/>
      <c r="BC277" s="151"/>
      <c r="BD277" s="151"/>
      <c r="BE277" s="151"/>
      <c r="BF277" s="151"/>
      <c r="BG277" s="174"/>
      <c r="BH277" s="174"/>
      <c r="BI277" s="174"/>
      <c r="BJ277" s="174"/>
      <c r="BK277" s="174"/>
      <c r="BL277" s="174"/>
      <c r="BM277" s="174"/>
      <c r="BN277" s="174"/>
      <c r="BO277" s="174"/>
      <c r="BP277" s="174"/>
      <c r="BQ277" s="174"/>
      <c r="BR277" s="174"/>
    </row>
    <row r="278" spans="1:70" ht="12.75" x14ac:dyDescent="0.2">
      <c r="A278" s="155"/>
      <c r="B278" s="155"/>
      <c r="C278" s="155"/>
      <c r="D278" s="155"/>
      <c r="E278" s="155"/>
      <c r="F278" s="154" t="s">
        <v>195</v>
      </c>
      <c r="G278" s="154"/>
      <c r="H278" s="154"/>
      <c r="I278" s="154"/>
      <c r="J278" s="154"/>
      <c r="K278" s="154"/>
      <c r="L278" s="154"/>
      <c r="M278" s="154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  <c r="Z278" s="154"/>
      <c r="AA278" s="154"/>
      <c r="AB278" s="154"/>
      <c r="AC278" s="154"/>
      <c r="AD278" s="154"/>
      <c r="AE278" s="154"/>
      <c r="AF278" s="154"/>
      <c r="AG278" s="154"/>
      <c r="AH278" s="154"/>
      <c r="AI278" s="154"/>
      <c r="AJ278" s="172"/>
      <c r="AK278" s="172"/>
      <c r="AL278" s="172"/>
      <c r="AM278" s="172"/>
      <c r="AN278" s="172"/>
      <c r="AO278" s="45"/>
      <c r="AP278" s="45"/>
      <c r="AQ278" s="175"/>
      <c r="AR278" s="175"/>
      <c r="AS278" s="175"/>
      <c r="AT278" s="175"/>
      <c r="AU278" s="175"/>
      <c r="AV278" s="175"/>
      <c r="AW278" s="72"/>
      <c r="AX278" s="73"/>
      <c r="AY278" s="151"/>
      <c r="AZ278" s="151"/>
      <c r="BA278" s="151"/>
      <c r="BB278" s="151"/>
      <c r="BC278" s="151"/>
      <c r="BD278" s="151"/>
      <c r="BE278" s="151"/>
      <c r="BF278" s="151"/>
      <c r="BG278" s="174"/>
      <c r="BH278" s="174"/>
      <c r="BI278" s="174"/>
      <c r="BJ278" s="174"/>
      <c r="BK278" s="174"/>
      <c r="BL278" s="174"/>
      <c r="BM278" s="174"/>
      <c r="BN278" s="174"/>
      <c r="BO278" s="174"/>
      <c r="BP278" s="174"/>
      <c r="BQ278" s="174"/>
      <c r="BR278" s="174"/>
    </row>
    <row r="279" spans="1:70" ht="12.75" x14ac:dyDescent="0.2">
      <c r="A279" s="155"/>
      <c r="B279" s="155"/>
      <c r="C279" s="155"/>
      <c r="D279" s="155"/>
      <c r="E279" s="155"/>
      <c r="F279" s="156" t="s">
        <v>196</v>
      </c>
      <c r="G279" s="156"/>
      <c r="H279" s="156"/>
      <c r="I279" s="156"/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156"/>
      <c r="X279" s="156"/>
      <c r="Y279" s="156"/>
      <c r="Z279" s="156"/>
      <c r="AA279" s="156"/>
      <c r="AB279" s="156"/>
      <c r="AC279" s="156"/>
      <c r="AD279" s="156"/>
      <c r="AE279" s="156"/>
      <c r="AF279" s="156"/>
      <c r="AG279" s="156"/>
      <c r="AH279" s="156"/>
      <c r="AI279" s="156"/>
      <c r="AJ279" s="172"/>
      <c r="AK279" s="172"/>
      <c r="AL279" s="172"/>
      <c r="AM279" s="172"/>
      <c r="AN279" s="172"/>
      <c r="AO279" s="45"/>
      <c r="AP279" s="45"/>
      <c r="AQ279" s="175"/>
      <c r="AR279" s="175"/>
      <c r="AS279" s="175"/>
      <c r="AT279" s="175"/>
      <c r="AU279" s="175"/>
      <c r="AV279" s="175"/>
      <c r="AW279" s="72"/>
      <c r="AX279" s="73"/>
      <c r="AY279" s="151"/>
      <c r="AZ279" s="151"/>
      <c r="BA279" s="151"/>
      <c r="BB279" s="151"/>
      <c r="BC279" s="151"/>
      <c r="BD279" s="151"/>
      <c r="BE279" s="151"/>
      <c r="BF279" s="151"/>
      <c r="BG279" s="174"/>
      <c r="BH279" s="174"/>
      <c r="BI279" s="174"/>
      <c r="BJ279" s="174"/>
      <c r="BK279" s="174"/>
      <c r="BL279" s="174"/>
      <c r="BM279" s="174"/>
      <c r="BN279" s="174"/>
      <c r="BO279" s="174"/>
      <c r="BP279" s="174"/>
      <c r="BQ279" s="174"/>
      <c r="BR279" s="174"/>
    </row>
    <row r="280" spans="1:70" ht="12.75" x14ac:dyDescent="0.2">
      <c r="A280" s="155"/>
      <c r="B280" s="155"/>
      <c r="C280" s="155"/>
      <c r="D280" s="155"/>
      <c r="E280" s="155"/>
      <c r="F280" s="154" t="s">
        <v>197</v>
      </c>
      <c r="G280" s="154"/>
      <c r="H280" s="154"/>
      <c r="I280" s="154"/>
      <c r="J280" s="154"/>
      <c r="K280" s="154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  <c r="AA280" s="154"/>
      <c r="AB280" s="154"/>
      <c r="AC280" s="154"/>
      <c r="AD280" s="154"/>
      <c r="AE280" s="154"/>
      <c r="AF280" s="154"/>
      <c r="AG280" s="154"/>
      <c r="AH280" s="154"/>
      <c r="AI280" s="154"/>
      <c r="AJ280" s="172"/>
      <c r="AK280" s="172"/>
      <c r="AL280" s="172"/>
      <c r="AM280" s="172"/>
      <c r="AN280" s="172"/>
      <c r="AO280" s="75"/>
      <c r="AP280" s="75"/>
      <c r="AQ280" s="173"/>
      <c r="AR280" s="173"/>
      <c r="AS280" s="173"/>
      <c r="AT280" s="173"/>
      <c r="AU280" s="173"/>
      <c r="AV280" s="173"/>
      <c r="AW280" s="72"/>
      <c r="AX280" s="73"/>
      <c r="AY280" s="151"/>
      <c r="AZ280" s="151"/>
      <c r="BA280" s="151"/>
      <c r="BB280" s="151"/>
      <c r="BC280" s="151"/>
      <c r="BD280" s="151"/>
      <c r="BE280" s="151"/>
      <c r="BF280" s="151"/>
      <c r="BG280" s="174"/>
      <c r="BH280" s="174"/>
      <c r="BI280" s="174"/>
      <c r="BJ280" s="174"/>
      <c r="BK280" s="174"/>
      <c r="BL280" s="174"/>
      <c r="BM280" s="174"/>
      <c r="BN280" s="174"/>
      <c r="BO280" s="174"/>
      <c r="BP280" s="174"/>
      <c r="BQ280" s="174"/>
      <c r="BR280" s="174"/>
    </row>
    <row r="281" spans="1:70" ht="12.75" x14ac:dyDescent="0.2">
      <c r="A281" s="155"/>
      <c r="B281" s="155"/>
      <c r="C281" s="155"/>
      <c r="D281" s="155"/>
      <c r="E281" s="155"/>
      <c r="F281" s="154" t="s">
        <v>198</v>
      </c>
      <c r="G281" s="154"/>
      <c r="H281" s="154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72"/>
      <c r="AK281" s="172"/>
      <c r="AL281" s="172"/>
      <c r="AM281" s="172"/>
      <c r="AN281" s="172"/>
      <c r="AO281" s="75"/>
      <c r="AP281" s="75"/>
      <c r="AQ281" s="173"/>
      <c r="AR281" s="173"/>
      <c r="AS281" s="173"/>
      <c r="AT281" s="173"/>
      <c r="AU281" s="173"/>
      <c r="AV281" s="173"/>
      <c r="AW281" s="72"/>
      <c r="AX281" s="73"/>
      <c r="AY281" s="151"/>
      <c r="AZ281" s="151"/>
      <c r="BA281" s="151"/>
      <c r="BB281" s="151"/>
      <c r="BC281" s="151"/>
      <c r="BD281" s="151"/>
      <c r="BE281" s="151"/>
      <c r="BF281" s="151"/>
      <c r="BG281" s="174"/>
      <c r="BH281" s="174"/>
      <c r="BI281" s="174"/>
      <c r="BJ281" s="174"/>
      <c r="BK281" s="174"/>
      <c r="BL281" s="174"/>
      <c r="BM281" s="174"/>
      <c r="BN281" s="174"/>
      <c r="BO281" s="174"/>
      <c r="BP281" s="174"/>
      <c r="BQ281" s="174"/>
      <c r="BR281" s="174"/>
    </row>
    <row r="282" spans="1:70" ht="12.75" x14ac:dyDescent="0.2">
      <c r="A282" s="155"/>
      <c r="B282" s="155"/>
      <c r="C282" s="155"/>
      <c r="D282" s="155"/>
      <c r="E282" s="155"/>
      <c r="F282" s="154" t="s">
        <v>199</v>
      </c>
      <c r="G282" s="154"/>
      <c r="H282" s="154"/>
      <c r="I282" s="154"/>
      <c r="J282" s="154"/>
      <c r="K282" s="154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  <c r="Z282" s="154"/>
      <c r="AA282" s="154"/>
      <c r="AB282" s="154"/>
      <c r="AC282" s="154"/>
      <c r="AD282" s="154"/>
      <c r="AE282" s="154"/>
      <c r="AF282" s="154"/>
      <c r="AG282" s="154"/>
      <c r="AH282" s="154"/>
      <c r="AI282" s="154"/>
      <c r="AJ282" s="172"/>
      <c r="AK282" s="172"/>
      <c r="AL282" s="172"/>
      <c r="AM282" s="172"/>
      <c r="AN282" s="172"/>
      <c r="AO282" s="45"/>
      <c r="AP282" s="45"/>
      <c r="AQ282" s="173"/>
      <c r="AR282" s="173"/>
      <c r="AS282" s="173"/>
      <c r="AT282" s="173"/>
      <c r="AU282" s="173"/>
      <c r="AV282" s="173"/>
      <c r="AW282" s="72"/>
      <c r="AX282" s="73"/>
      <c r="AY282" s="151"/>
      <c r="AZ282" s="151"/>
      <c r="BA282" s="151"/>
      <c r="BB282" s="151"/>
      <c r="BC282" s="151"/>
      <c r="BD282" s="151"/>
      <c r="BE282" s="151"/>
      <c r="BF282" s="151"/>
      <c r="BG282" s="174"/>
      <c r="BH282" s="174"/>
      <c r="BI282" s="174"/>
      <c r="BJ282" s="174"/>
      <c r="BK282" s="174"/>
      <c r="BL282" s="174"/>
      <c r="BM282" s="174"/>
      <c r="BN282" s="174"/>
      <c r="BO282" s="174"/>
      <c r="BP282" s="174"/>
      <c r="BQ282" s="174"/>
      <c r="BR282" s="174"/>
    </row>
    <row r="283" spans="1:70" ht="12.75" customHeight="1" x14ac:dyDescent="0.2">
      <c r="F283" s="154" t="s">
        <v>200</v>
      </c>
      <c r="G283" s="154"/>
      <c r="H283" s="154"/>
      <c r="I283" s="154"/>
      <c r="J283" s="154"/>
      <c r="K283" s="154"/>
      <c r="L283" s="154"/>
      <c r="M283" s="154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72"/>
      <c r="AK283" s="172"/>
      <c r="AL283" s="172"/>
      <c r="AM283" s="172"/>
      <c r="AN283" s="172"/>
      <c r="AO283" s="75"/>
      <c r="AP283" s="75"/>
      <c r="AQ283" s="167"/>
      <c r="AR283" s="167"/>
      <c r="AS283" s="167"/>
      <c r="AT283" s="167"/>
      <c r="AU283" s="167"/>
      <c r="AV283" s="167"/>
      <c r="AW283" s="72"/>
      <c r="AX283" s="73"/>
      <c r="AY283" s="151"/>
      <c r="AZ283" s="151"/>
      <c r="BA283" s="151"/>
      <c r="BB283" s="151"/>
      <c r="BC283" s="151"/>
      <c r="BD283" s="151"/>
      <c r="BE283" s="151"/>
      <c r="BF283" s="151"/>
      <c r="BG283" s="174"/>
      <c r="BH283" s="174"/>
      <c r="BI283" s="174"/>
      <c r="BJ283" s="174"/>
      <c r="BK283" s="174"/>
      <c r="BL283" s="174"/>
      <c r="BM283" s="174"/>
      <c r="BN283" s="174"/>
      <c r="BO283" s="174"/>
      <c r="BP283" s="174"/>
      <c r="BQ283" s="174"/>
      <c r="BR283" s="174"/>
    </row>
    <row r="284" spans="1:70" ht="12.75" customHeight="1" x14ac:dyDescent="0.2"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44"/>
      <c r="AK284" s="44"/>
      <c r="AL284" s="44"/>
      <c r="AM284" s="44"/>
      <c r="AN284" s="44"/>
      <c r="AO284" s="75"/>
      <c r="AP284" s="75"/>
      <c r="AQ284" s="46"/>
      <c r="AR284" s="46"/>
      <c r="AS284" s="46"/>
      <c r="AT284" s="46"/>
      <c r="AU284" s="46"/>
      <c r="AV284" s="46"/>
      <c r="AW284" s="72"/>
      <c r="AX284" s="73"/>
      <c r="AY284" s="97"/>
      <c r="AZ284" s="97"/>
      <c r="BA284" s="97"/>
      <c r="BB284" s="97"/>
      <c r="BC284" s="97"/>
      <c r="BD284" s="97"/>
      <c r="BE284" s="97"/>
      <c r="BF284" s="97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</row>
    <row r="285" spans="1:70" ht="12.75" x14ac:dyDescent="0.2">
      <c r="A285" s="171" t="s">
        <v>239</v>
      </c>
      <c r="B285" s="171"/>
      <c r="C285" s="171"/>
      <c r="D285" s="171"/>
      <c r="E285" s="171"/>
      <c r="F285" s="171"/>
      <c r="G285" s="171"/>
      <c r="H285" s="171"/>
      <c r="I285" s="171"/>
      <c r="J285" s="171"/>
      <c r="K285" s="171"/>
      <c r="L285" s="171"/>
      <c r="M285" s="171"/>
      <c r="N285" s="171"/>
      <c r="O285" s="171"/>
      <c r="P285" s="171"/>
      <c r="Q285" s="171"/>
      <c r="R285" s="171"/>
      <c r="S285" s="171"/>
      <c r="T285" s="171"/>
      <c r="U285" s="171"/>
      <c r="V285" s="171"/>
      <c r="W285" s="171"/>
      <c r="X285" s="171"/>
      <c r="Y285" s="171"/>
      <c r="Z285" s="171"/>
      <c r="AA285" s="171"/>
      <c r="AB285" s="171"/>
      <c r="AC285" s="171"/>
      <c r="AD285" s="171"/>
      <c r="AE285" s="171"/>
      <c r="AF285" s="171"/>
      <c r="AG285" s="171"/>
      <c r="AH285" s="171"/>
      <c r="AI285" s="171"/>
      <c r="AJ285" s="171"/>
      <c r="AK285" s="171"/>
      <c r="AL285" s="171"/>
      <c r="AM285" s="171"/>
      <c r="AN285" s="171"/>
      <c r="AO285" s="171"/>
      <c r="AP285" s="171"/>
      <c r="AQ285" s="171"/>
      <c r="AR285" s="171"/>
      <c r="AS285" s="171"/>
      <c r="AT285" s="171"/>
      <c r="AU285" s="171"/>
      <c r="AV285" s="171"/>
      <c r="AW285" s="171"/>
      <c r="AX285" s="171"/>
      <c r="AY285" s="171"/>
      <c r="AZ285" s="171"/>
      <c r="BA285" s="171"/>
      <c r="BB285" s="110"/>
      <c r="BC285" s="110"/>
      <c r="BD285" s="110"/>
      <c r="BE285" s="110"/>
      <c r="BF285" s="110"/>
      <c r="BG285" s="169">
        <f>SUM(BG237:BR274)</f>
        <v>0</v>
      </c>
      <c r="BH285" s="170"/>
      <c r="BI285" s="170"/>
      <c r="BJ285" s="170"/>
      <c r="BK285" s="170"/>
      <c r="BL285" s="170"/>
      <c r="BM285" s="170"/>
      <c r="BN285" s="170"/>
      <c r="BO285" s="170"/>
      <c r="BP285" s="170"/>
      <c r="BQ285" s="170"/>
      <c r="BR285" s="170"/>
    </row>
    <row r="289" spans="1:70" ht="12.75" x14ac:dyDescent="0.2">
      <c r="A289" s="107" t="s">
        <v>201</v>
      </c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8"/>
      <c r="AJ289" s="109"/>
      <c r="AK289" s="109"/>
      <c r="AL289" s="109"/>
      <c r="AM289" s="109"/>
      <c r="AN289" s="109"/>
      <c r="AO289" s="109"/>
      <c r="AP289" s="109"/>
      <c r="AQ289" s="109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40"/>
      <c r="BH289" s="35"/>
      <c r="BI289" s="89"/>
      <c r="BJ289" s="89"/>
      <c r="BK289" s="89"/>
      <c r="BL289" s="89"/>
      <c r="BM289" s="89"/>
      <c r="BN289" s="35"/>
      <c r="BO289" s="35"/>
      <c r="BP289" s="35"/>
      <c r="BQ289" s="35"/>
      <c r="BR289" s="35"/>
    </row>
    <row r="290" spans="1:70" ht="19.5" customHeight="1" x14ac:dyDescent="0.2">
      <c r="A290" s="165" t="s">
        <v>202</v>
      </c>
      <c r="B290" s="165"/>
      <c r="C290" s="165"/>
      <c r="D290" s="165"/>
      <c r="E290" s="165"/>
      <c r="F290" s="166" t="s">
        <v>122</v>
      </c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  <c r="AI290" s="166"/>
      <c r="AJ290" s="166"/>
      <c r="AK290" s="166"/>
      <c r="AL290" s="166"/>
      <c r="AM290" s="166"/>
      <c r="AN290" s="166"/>
      <c r="AO290" s="166"/>
      <c r="AP290" s="166"/>
      <c r="AQ290" s="166"/>
      <c r="AR290" s="166"/>
      <c r="AS290" s="166"/>
      <c r="AT290" s="166"/>
      <c r="AU290" s="166"/>
      <c r="AV290" s="166"/>
      <c r="AW290" s="166"/>
      <c r="AX290" s="166"/>
      <c r="AY290" s="166"/>
      <c r="AZ290" s="166"/>
      <c r="BA290" s="166"/>
      <c r="BB290" s="166"/>
      <c r="BC290" s="166"/>
      <c r="BD290" s="166"/>
      <c r="BE290" s="166"/>
      <c r="BF290" s="166"/>
      <c r="BG290" s="162">
        <f>SUM(BG92)</f>
        <v>0</v>
      </c>
      <c r="BH290" s="163"/>
      <c r="BI290" s="163"/>
      <c r="BJ290" s="163"/>
      <c r="BK290" s="163"/>
      <c r="BL290" s="163"/>
      <c r="BM290" s="163"/>
      <c r="BN290" s="163"/>
      <c r="BO290" s="163"/>
      <c r="BP290" s="163"/>
      <c r="BQ290" s="163"/>
      <c r="BR290" s="163"/>
    </row>
    <row r="291" spans="1:70" ht="19.5" customHeight="1" x14ac:dyDescent="0.2">
      <c r="A291" s="165" t="s">
        <v>123</v>
      </c>
      <c r="B291" s="165"/>
      <c r="C291" s="165"/>
      <c r="D291" s="165"/>
      <c r="E291" s="165"/>
      <c r="F291" s="166" t="s">
        <v>124</v>
      </c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166"/>
      <c r="AH291" s="166"/>
      <c r="AI291" s="166"/>
      <c r="AJ291" s="166"/>
      <c r="AK291" s="166"/>
      <c r="AL291" s="166"/>
      <c r="AM291" s="166"/>
      <c r="AN291" s="166"/>
      <c r="AO291" s="166"/>
      <c r="AP291" s="166"/>
      <c r="AQ291" s="166"/>
      <c r="AR291" s="166"/>
      <c r="AS291" s="166"/>
      <c r="AT291" s="166"/>
      <c r="AU291" s="166"/>
      <c r="AV291" s="166"/>
      <c r="AW291" s="166"/>
      <c r="AX291" s="166"/>
      <c r="AY291" s="166"/>
      <c r="AZ291" s="166"/>
      <c r="BA291" s="166"/>
      <c r="BB291" s="166"/>
      <c r="BC291" s="166"/>
      <c r="BD291" s="166"/>
      <c r="BE291" s="166"/>
      <c r="BF291" s="166"/>
      <c r="BG291" s="162">
        <f>SUM(BG157)</f>
        <v>0</v>
      </c>
      <c r="BH291" s="163"/>
      <c r="BI291" s="163"/>
      <c r="BJ291" s="163"/>
      <c r="BK291" s="163"/>
      <c r="BL291" s="163"/>
      <c r="BM291" s="163"/>
      <c r="BN291" s="163"/>
      <c r="BO291" s="163"/>
      <c r="BP291" s="163"/>
      <c r="BQ291" s="163"/>
      <c r="BR291" s="163"/>
    </row>
    <row r="292" spans="1:70" ht="19.5" customHeight="1" x14ac:dyDescent="0.2">
      <c r="A292" s="165" t="s">
        <v>203</v>
      </c>
      <c r="B292" s="165"/>
      <c r="C292" s="165"/>
      <c r="D292" s="165"/>
      <c r="E292" s="165"/>
      <c r="F292" s="166" t="s">
        <v>240</v>
      </c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  <c r="AI292" s="166"/>
      <c r="AJ292" s="166"/>
      <c r="AK292" s="166"/>
      <c r="AL292" s="166"/>
      <c r="AM292" s="166"/>
      <c r="AN292" s="166"/>
      <c r="AO292" s="166"/>
      <c r="AP292" s="166"/>
      <c r="AQ292" s="166"/>
      <c r="AR292" s="166"/>
      <c r="AS292" s="166"/>
      <c r="AT292" s="166"/>
      <c r="AU292" s="166"/>
      <c r="AV292" s="166"/>
      <c r="AW292" s="166"/>
      <c r="AX292" s="166"/>
      <c r="AY292" s="166"/>
      <c r="AZ292" s="166"/>
      <c r="BA292" s="166"/>
      <c r="BB292" s="166"/>
      <c r="BC292" s="166"/>
      <c r="BD292" s="166"/>
      <c r="BE292" s="166"/>
      <c r="BF292" s="166"/>
      <c r="BG292" s="162">
        <f>(BG231)</f>
        <v>0</v>
      </c>
      <c r="BH292" s="162"/>
      <c r="BI292" s="162"/>
      <c r="BJ292" s="162"/>
      <c r="BK292" s="162"/>
      <c r="BL292" s="162"/>
      <c r="BM292" s="162"/>
      <c r="BN292" s="162"/>
      <c r="BO292" s="162"/>
      <c r="BP292" s="162"/>
      <c r="BQ292" s="162"/>
      <c r="BR292" s="162"/>
    </row>
    <row r="293" spans="1:70" ht="19.5" customHeight="1" x14ac:dyDescent="0.2">
      <c r="A293" s="124"/>
      <c r="B293" s="124"/>
      <c r="C293" s="124" t="s">
        <v>204</v>
      </c>
      <c r="D293" s="125"/>
      <c r="E293" s="126"/>
      <c r="F293" s="161" t="s">
        <v>205</v>
      </c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  <c r="AA293" s="161"/>
      <c r="AB293" s="161"/>
      <c r="AC293" s="161"/>
      <c r="AD293" s="161"/>
      <c r="AE293" s="161"/>
      <c r="AF293" s="161"/>
      <c r="AG293" s="161"/>
      <c r="AH293" s="161"/>
      <c r="AI293" s="161"/>
      <c r="AJ293" s="161"/>
      <c r="AK293" s="161"/>
      <c r="AL293" s="161"/>
      <c r="AM293" s="161"/>
      <c r="AN293" s="161"/>
      <c r="AO293" s="161"/>
      <c r="AP293" s="161"/>
      <c r="AQ293" s="161"/>
      <c r="AR293" s="161"/>
      <c r="AS293" s="161"/>
      <c r="AT293" s="161"/>
      <c r="AU293" s="161"/>
      <c r="AV293" s="161"/>
      <c r="AW293" s="161"/>
      <c r="AX293" s="161"/>
      <c r="AY293" s="161"/>
      <c r="AZ293" s="161"/>
      <c r="BA293" s="161"/>
      <c r="BB293" s="127"/>
      <c r="BC293" s="127"/>
      <c r="BD293" s="127"/>
      <c r="BE293" s="127"/>
      <c r="BF293" s="127"/>
      <c r="BG293" s="162">
        <f>SUM(BG285)</f>
        <v>0</v>
      </c>
      <c r="BH293" s="163"/>
      <c r="BI293" s="163"/>
      <c r="BJ293" s="163"/>
      <c r="BK293" s="163"/>
      <c r="BL293" s="163"/>
      <c r="BM293" s="163"/>
      <c r="BN293" s="163"/>
      <c r="BO293" s="163"/>
      <c r="BP293" s="163"/>
      <c r="BQ293" s="163"/>
      <c r="BR293" s="163"/>
    </row>
    <row r="294" spans="1:70" s="122" customFormat="1" ht="19.5" customHeight="1" x14ac:dyDescent="0.2">
      <c r="A294" s="118"/>
      <c r="B294" s="111"/>
      <c r="C294" s="111"/>
      <c r="D294" s="119"/>
      <c r="E294" s="120"/>
      <c r="F294" s="158" t="s">
        <v>184</v>
      </c>
      <c r="G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  <c r="AA294" s="158"/>
      <c r="AB294" s="158"/>
      <c r="AC294" s="158"/>
      <c r="AD294" s="158"/>
      <c r="AE294" s="158"/>
      <c r="AF294" s="158"/>
      <c r="AG294" s="158"/>
      <c r="AH294" s="158"/>
      <c r="AI294" s="158"/>
      <c r="AJ294" s="158"/>
      <c r="AK294" s="158"/>
      <c r="AL294" s="158"/>
      <c r="AM294" s="158"/>
      <c r="AN294" s="158"/>
      <c r="AO294" s="158"/>
      <c r="AP294" s="158"/>
      <c r="AQ294" s="158"/>
      <c r="AR294" s="158"/>
      <c r="AS294" s="158"/>
      <c r="AT294" s="158"/>
      <c r="AU294" s="158"/>
      <c r="AV294" s="158"/>
      <c r="AW294" s="158"/>
      <c r="AX294" s="158"/>
      <c r="AY294" s="158"/>
      <c r="AZ294" s="158"/>
      <c r="BA294" s="158"/>
      <c r="BB294" s="158"/>
      <c r="BC294" s="158"/>
      <c r="BD294" s="158"/>
      <c r="BE294" s="158"/>
      <c r="BF294" s="121"/>
      <c r="BG294" s="159">
        <f>SUM(BG290:BR293)</f>
        <v>0</v>
      </c>
      <c r="BH294" s="160"/>
      <c r="BI294" s="160"/>
      <c r="BJ294" s="160"/>
      <c r="BK294" s="160"/>
      <c r="BL294" s="160"/>
      <c r="BM294" s="160"/>
      <c r="BN294" s="160"/>
      <c r="BO294" s="160"/>
      <c r="BP294" s="160"/>
      <c r="BQ294" s="160"/>
      <c r="BR294" s="160"/>
    </row>
    <row r="295" spans="1:70" s="122" customFormat="1" ht="19.5" customHeight="1" x14ac:dyDescent="0.2">
      <c r="A295" s="118"/>
      <c r="B295" s="111"/>
      <c r="C295" s="111"/>
      <c r="D295" s="119"/>
      <c r="E295" s="120"/>
      <c r="F295" s="158" t="s">
        <v>241</v>
      </c>
      <c r="G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  <c r="AA295" s="158"/>
      <c r="AB295" s="158"/>
      <c r="AC295" s="158"/>
      <c r="AD295" s="158"/>
      <c r="AE295" s="158"/>
      <c r="AF295" s="158"/>
      <c r="AG295" s="158"/>
      <c r="AH295" s="158"/>
      <c r="AI295" s="158"/>
      <c r="AJ295" s="158"/>
      <c r="AK295" s="158"/>
      <c r="AL295" s="158"/>
      <c r="AM295" s="158"/>
      <c r="AN295" s="158"/>
      <c r="AO295" s="158"/>
      <c r="AP295" s="158"/>
      <c r="AQ295" s="158"/>
      <c r="AR295" s="158"/>
      <c r="AS295" s="158"/>
      <c r="AT295" s="158"/>
      <c r="AU295" s="158"/>
      <c r="AV295" s="158"/>
      <c r="AW295" s="158"/>
      <c r="AX295" s="158"/>
      <c r="AY295" s="158"/>
      <c r="AZ295" s="158"/>
      <c r="BA295" s="158"/>
      <c r="BB295" s="158"/>
      <c r="BC295" s="158"/>
      <c r="BD295" s="158"/>
      <c r="BE295" s="158"/>
      <c r="BF295" s="121"/>
      <c r="BG295" s="159">
        <f>(BG294*0.25)</f>
        <v>0</v>
      </c>
      <c r="BH295" s="160"/>
      <c r="BI295" s="160"/>
      <c r="BJ295" s="160"/>
      <c r="BK295" s="160"/>
      <c r="BL295" s="160"/>
      <c r="BM295" s="160"/>
      <c r="BN295" s="160"/>
      <c r="BO295" s="160"/>
      <c r="BP295" s="160"/>
      <c r="BQ295" s="160"/>
      <c r="BR295" s="160"/>
    </row>
    <row r="296" spans="1:70" s="122" customFormat="1" ht="19.5" customHeight="1" x14ac:dyDescent="0.2">
      <c r="A296" s="118"/>
      <c r="B296" s="111"/>
      <c r="C296" s="111"/>
      <c r="D296" s="119"/>
      <c r="E296" s="120"/>
      <c r="F296" s="158" t="s">
        <v>242</v>
      </c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  <c r="AA296" s="158"/>
      <c r="AB296" s="158"/>
      <c r="AC296" s="158"/>
      <c r="AD296" s="158"/>
      <c r="AE296" s="158"/>
      <c r="AF296" s="158"/>
      <c r="AG296" s="158"/>
      <c r="AH296" s="158"/>
      <c r="AI296" s="158"/>
      <c r="AJ296" s="158"/>
      <c r="AK296" s="158"/>
      <c r="AL296" s="158"/>
      <c r="AM296" s="158"/>
      <c r="AN296" s="158"/>
      <c r="AO296" s="158"/>
      <c r="AP296" s="158"/>
      <c r="AQ296" s="158"/>
      <c r="AR296" s="158"/>
      <c r="AS296" s="158"/>
      <c r="AT296" s="158"/>
      <c r="AU296" s="158"/>
      <c r="AV296" s="158"/>
      <c r="AW296" s="158"/>
      <c r="AX296" s="158"/>
      <c r="AY296" s="158"/>
      <c r="AZ296" s="158"/>
      <c r="BA296" s="158"/>
      <c r="BB296" s="158"/>
      <c r="BC296" s="158"/>
      <c r="BD296" s="158"/>
      <c r="BE296" s="158"/>
      <c r="BF296" s="121"/>
      <c r="BG296" s="159">
        <f>(BG295+BG294)</f>
        <v>0</v>
      </c>
      <c r="BH296" s="160"/>
      <c r="BI296" s="160"/>
      <c r="BJ296" s="160"/>
      <c r="BK296" s="160"/>
      <c r="BL296" s="160"/>
      <c r="BM296" s="160"/>
      <c r="BN296" s="160"/>
      <c r="BO296" s="160"/>
      <c r="BP296" s="160"/>
      <c r="BQ296" s="160"/>
      <c r="BR296" s="160"/>
    </row>
  </sheetData>
  <sheetProtection selectLockedCells="1" selectUnlockedCells="1"/>
  <mergeCells count="811">
    <mergeCell ref="AJ181:AN181"/>
    <mergeCell ref="AQ181:AV181"/>
    <mergeCell ref="AY181:BF181"/>
    <mergeCell ref="F183:AI183"/>
    <mergeCell ref="AJ183:AN183"/>
    <mergeCell ref="BG164:BR164"/>
    <mergeCell ref="BG166:BR166"/>
    <mergeCell ref="BG168:BR168"/>
    <mergeCell ref="A162:E162"/>
    <mergeCell ref="G162:AI162"/>
    <mergeCell ref="A173:E173"/>
    <mergeCell ref="A174:E174"/>
    <mergeCell ref="A180:E180"/>
    <mergeCell ref="BG170:BR170"/>
    <mergeCell ref="G180:AI180"/>
    <mergeCell ref="AJ180:AN180"/>
    <mergeCell ref="AQ180:AV180"/>
    <mergeCell ref="AY180:BF180"/>
    <mergeCell ref="F179:AI179"/>
    <mergeCell ref="AJ179:AN179"/>
    <mergeCell ref="AQ179:AV179"/>
    <mergeCell ref="AY179:BF179"/>
    <mergeCell ref="BG195:BR195"/>
    <mergeCell ref="BG174:BR174"/>
    <mergeCell ref="BG177:BR177"/>
    <mergeCell ref="BG180:BR180"/>
    <mergeCell ref="BG181:BR181"/>
    <mergeCell ref="BG183:BR183"/>
    <mergeCell ref="BG185:BR185"/>
    <mergeCell ref="BG187:BR187"/>
    <mergeCell ref="BG189:BR189"/>
    <mergeCell ref="BG191:BR191"/>
    <mergeCell ref="BG179:BO179"/>
    <mergeCell ref="BG193:BR193"/>
    <mergeCell ref="AP4:AV4"/>
    <mergeCell ref="AW4:BF4"/>
    <mergeCell ref="A12:E12"/>
    <mergeCell ref="F12:AI12"/>
    <mergeCell ref="AJ12:AO12"/>
    <mergeCell ref="AP12:AV12"/>
    <mergeCell ref="AW12:BF12"/>
    <mergeCell ref="BG12:BR12"/>
    <mergeCell ref="A14:E14"/>
    <mergeCell ref="A2:J2"/>
    <mergeCell ref="K2:BJ2"/>
    <mergeCell ref="BG4:BR4"/>
    <mergeCell ref="A7:AI7"/>
    <mergeCell ref="A10:AI10"/>
    <mergeCell ref="BG241:BR241"/>
    <mergeCell ref="BG173:BR173"/>
    <mergeCell ref="A4:E4"/>
    <mergeCell ref="F4:AI4"/>
    <mergeCell ref="AJ4:AO4"/>
    <mergeCell ref="F14:AI14"/>
    <mergeCell ref="AJ14:AO14"/>
    <mergeCell ref="AP14:AV14"/>
    <mergeCell ref="AW14:BF14"/>
    <mergeCell ref="BG14:BR14"/>
    <mergeCell ref="F15:G15"/>
    <mergeCell ref="I15:AI15"/>
    <mergeCell ref="AJ15:AO15"/>
    <mergeCell ref="AP15:AV15"/>
    <mergeCell ref="AW15:BF15"/>
    <mergeCell ref="BG15:BR15"/>
    <mergeCell ref="A17:E17"/>
    <mergeCell ref="F17:AI17"/>
    <mergeCell ref="AJ17:AO17"/>
    <mergeCell ref="AP17:AV17"/>
    <mergeCell ref="AW17:BF17"/>
    <mergeCell ref="BG17:BR17"/>
    <mergeCell ref="F18:G18"/>
    <mergeCell ref="I18:AI18"/>
    <mergeCell ref="AJ18:AO18"/>
    <mergeCell ref="AP18:AV18"/>
    <mergeCell ref="AW18:BF18"/>
    <mergeCell ref="BG18:BR18"/>
    <mergeCell ref="A20:E20"/>
    <mergeCell ref="F20:AI20"/>
    <mergeCell ref="AJ20:AO20"/>
    <mergeCell ref="AP20:AV20"/>
    <mergeCell ref="AW20:BF20"/>
    <mergeCell ref="BG20:BR20"/>
    <mergeCell ref="A21:E21"/>
    <mergeCell ref="F21:AI21"/>
    <mergeCell ref="AJ21:AO21"/>
    <mergeCell ref="AP21:AV21"/>
    <mergeCell ref="AW21:BF21"/>
    <mergeCell ref="BG21:BR21"/>
    <mergeCell ref="A23:E23"/>
    <mergeCell ref="F23:AI23"/>
    <mergeCell ref="AJ23:AO23"/>
    <mergeCell ref="AP23:AV23"/>
    <mergeCell ref="AW23:BF23"/>
    <mergeCell ref="BG23:BR23"/>
    <mergeCell ref="A25:E25"/>
    <mergeCell ref="F25:AI25"/>
    <mergeCell ref="AJ25:AO25"/>
    <mergeCell ref="AP25:AV25"/>
    <mergeCell ref="AW25:BF25"/>
    <mergeCell ref="BG25:BR25"/>
    <mergeCell ref="A27:E27"/>
    <mergeCell ref="F27:AI27"/>
    <mergeCell ref="A28:E28"/>
    <mergeCell ref="F28:AI28"/>
    <mergeCell ref="AJ28:AO28"/>
    <mergeCell ref="AP28:AV28"/>
    <mergeCell ref="AW28:BF28"/>
    <mergeCell ref="BG28:BR28"/>
    <mergeCell ref="F29:G29"/>
    <mergeCell ref="I29:AI29"/>
    <mergeCell ref="AJ29:AO29"/>
    <mergeCell ref="AP29:AV29"/>
    <mergeCell ref="AW29:BF29"/>
    <mergeCell ref="BG29:BR29"/>
    <mergeCell ref="F30:G30"/>
    <mergeCell ref="I30:AI30"/>
    <mergeCell ref="AJ30:AO30"/>
    <mergeCell ref="AP30:AV30"/>
    <mergeCell ref="AW30:BF30"/>
    <mergeCell ref="BG30:BR30"/>
    <mergeCell ref="A34:BF34"/>
    <mergeCell ref="BG34:BR34"/>
    <mergeCell ref="A32:E32"/>
    <mergeCell ref="F32:AI32"/>
    <mergeCell ref="AJ32:AO32"/>
    <mergeCell ref="AP32:AV32"/>
    <mergeCell ref="AW32:BF32"/>
    <mergeCell ref="BG32:BR32"/>
    <mergeCell ref="A36:AH36"/>
    <mergeCell ref="A38:E38"/>
    <mergeCell ref="F38:AI38"/>
    <mergeCell ref="AJ38:AO38"/>
    <mergeCell ref="AP38:AV38"/>
    <mergeCell ref="AW38:BF38"/>
    <mergeCell ref="BG48:BR48"/>
    <mergeCell ref="BG38:BR38"/>
    <mergeCell ref="A40:E40"/>
    <mergeCell ref="F40:AI40"/>
    <mergeCell ref="AJ41:AO41"/>
    <mergeCell ref="AP41:AV41"/>
    <mergeCell ref="AW41:BF41"/>
    <mergeCell ref="BG41:BR41"/>
    <mergeCell ref="F41:AI41"/>
    <mergeCell ref="A50:BF50"/>
    <mergeCell ref="BG50:BR50"/>
    <mergeCell ref="A43:BF43"/>
    <mergeCell ref="BG43:BR43"/>
    <mergeCell ref="A46:AI46"/>
    <mergeCell ref="A48:E48"/>
    <mergeCell ref="F48:AI48"/>
    <mergeCell ref="AJ48:AO48"/>
    <mergeCell ref="AP48:AV48"/>
    <mergeCell ref="AW48:BF48"/>
    <mergeCell ref="A58:BF58"/>
    <mergeCell ref="BG58:BR58"/>
    <mergeCell ref="A61:AI61"/>
    <mergeCell ref="A63:E63"/>
    <mergeCell ref="F63:AI63"/>
    <mergeCell ref="F64:AI64"/>
    <mergeCell ref="AJ64:AO64"/>
    <mergeCell ref="AP64:AV64"/>
    <mergeCell ref="A53:AI53"/>
    <mergeCell ref="A55:E55"/>
    <mergeCell ref="F55:AI55"/>
    <mergeCell ref="AJ55:AO55"/>
    <mergeCell ref="AP55:AV55"/>
    <mergeCell ref="AW55:BF55"/>
    <mergeCell ref="AW64:BF64"/>
    <mergeCell ref="BG64:BR64"/>
    <mergeCell ref="BG55:BR55"/>
    <mergeCell ref="F56:G56"/>
    <mergeCell ref="I56:AI56"/>
    <mergeCell ref="AJ56:AO56"/>
    <mergeCell ref="AP56:AV56"/>
    <mergeCell ref="AW56:BF56"/>
    <mergeCell ref="BG56:BR56"/>
    <mergeCell ref="F67:AI67"/>
    <mergeCell ref="AJ67:AO67"/>
    <mergeCell ref="AP67:AV67"/>
    <mergeCell ref="AW67:BF67"/>
    <mergeCell ref="BG67:BR67"/>
    <mergeCell ref="AJ77:AO77"/>
    <mergeCell ref="AP77:AV77"/>
    <mergeCell ref="AW77:BF77"/>
    <mergeCell ref="A66:E66"/>
    <mergeCell ref="F66:AI66"/>
    <mergeCell ref="A69:E69"/>
    <mergeCell ref="F69:AI69"/>
    <mergeCell ref="AJ69:AO69"/>
    <mergeCell ref="AP69:AV69"/>
    <mergeCell ref="AW69:BF69"/>
    <mergeCell ref="BG77:BR77"/>
    <mergeCell ref="A79:E79"/>
    <mergeCell ref="F79:AI79"/>
    <mergeCell ref="A71:BF71"/>
    <mergeCell ref="BG71:BR71"/>
    <mergeCell ref="A74:AI74"/>
    <mergeCell ref="A76:E76"/>
    <mergeCell ref="F76:AI76"/>
    <mergeCell ref="A77:E77"/>
    <mergeCell ref="F77:AI77"/>
    <mergeCell ref="BG69:BR69"/>
    <mergeCell ref="A80:E80"/>
    <mergeCell ref="F80:AI80"/>
    <mergeCell ref="AJ80:AO80"/>
    <mergeCell ref="AP80:AV80"/>
    <mergeCell ref="AW80:BF80"/>
    <mergeCell ref="BG80:BR80"/>
    <mergeCell ref="A82:BF82"/>
    <mergeCell ref="BG82:BR82"/>
    <mergeCell ref="A85:AI85"/>
    <mergeCell ref="A86:E86"/>
    <mergeCell ref="F86:BF86"/>
    <mergeCell ref="BG86:BR86"/>
    <mergeCell ref="A87:E87"/>
    <mergeCell ref="F87:BF87"/>
    <mergeCell ref="BG87:BR87"/>
    <mergeCell ref="A88:E88"/>
    <mergeCell ref="F88:BF88"/>
    <mergeCell ref="BG88:BR88"/>
    <mergeCell ref="A89:E89"/>
    <mergeCell ref="F89:BF89"/>
    <mergeCell ref="BG89:BR89"/>
    <mergeCell ref="A90:E90"/>
    <mergeCell ref="F90:BF90"/>
    <mergeCell ref="BG90:BR90"/>
    <mergeCell ref="A95:AI95"/>
    <mergeCell ref="A98:AI98"/>
    <mergeCell ref="A91:E91"/>
    <mergeCell ref="F91:BF91"/>
    <mergeCell ref="BG91:BR91"/>
    <mergeCell ref="A92:E92"/>
    <mergeCell ref="F92:BF92"/>
    <mergeCell ref="BG92:BR92"/>
    <mergeCell ref="A100:E100"/>
    <mergeCell ref="F100:AI100"/>
    <mergeCell ref="AJ100:AO100"/>
    <mergeCell ref="AP100:AV100"/>
    <mergeCell ref="AW100:BF100"/>
    <mergeCell ref="BG100:BR100"/>
    <mergeCell ref="A102:E102"/>
    <mergeCell ref="F102:AI102"/>
    <mergeCell ref="AJ102:AO102"/>
    <mergeCell ref="AP102:AV102"/>
    <mergeCell ref="AW102:BF102"/>
    <mergeCell ref="BG102:BR102"/>
    <mergeCell ref="F103:AI103"/>
    <mergeCell ref="AJ103:AO103"/>
    <mergeCell ref="AP103:AV103"/>
    <mergeCell ref="AW103:BF103"/>
    <mergeCell ref="BG103:BR103"/>
    <mergeCell ref="A105:E105"/>
    <mergeCell ref="F105:AI105"/>
    <mergeCell ref="AJ105:AO105"/>
    <mergeCell ref="AP105:AV105"/>
    <mergeCell ref="AW105:BF105"/>
    <mergeCell ref="AW110:BF110"/>
    <mergeCell ref="BG110:BR110"/>
    <mergeCell ref="A108:E108"/>
    <mergeCell ref="F108:AI108"/>
    <mergeCell ref="BG105:BR105"/>
    <mergeCell ref="F106:AI106"/>
    <mergeCell ref="AJ106:AO106"/>
    <mergeCell ref="AP106:AV106"/>
    <mergeCell ref="AW106:BF106"/>
    <mergeCell ref="BG106:BR106"/>
    <mergeCell ref="A109:E109"/>
    <mergeCell ref="F109:AI109"/>
    <mergeCell ref="A110:E110"/>
    <mergeCell ref="F110:AI110"/>
    <mergeCell ref="AJ110:AO110"/>
    <mergeCell ref="AP110:AV110"/>
    <mergeCell ref="A112:BF112"/>
    <mergeCell ref="BG112:BR112"/>
    <mergeCell ref="A115:AI115"/>
    <mergeCell ref="A117:E117"/>
    <mergeCell ref="F117:AI117"/>
    <mergeCell ref="A118:E118"/>
    <mergeCell ref="F118:AI118"/>
    <mergeCell ref="AJ118:AO118"/>
    <mergeCell ref="AP118:AV118"/>
    <mergeCell ref="AW118:BF118"/>
    <mergeCell ref="BG118:BR118"/>
    <mergeCell ref="A120:E120"/>
    <mergeCell ref="F120:AI120"/>
    <mergeCell ref="AJ120:AO120"/>
    <mergeCell ref="AP120:AV120"/>
    <mergeCell ref="AW120:BF120"/>
    <mergeCell ref="BG120:BR120"/>
    <mergeCell ref="A123:BF123"/>
    <mergeCell ref="BG123:BR123"/>
    <mergeCell ref="F121:G121"/>
    <mergeCell ref="I121:AI121"/>
    <mergeCell ref="AJ121:AO121"/>
    <mergeCell ref="AP121:AV121"/>
    <mergeCell ref="AW121:BF121"/>
    <mergeCell ref="BG121:BR121"/>
    <mergeCell ref="A126:AI126"/>
    <mergeCell ref="A128:E128"/>
    <mergeCell ref="F128:AI128"/>
    <mergeCell ref="AJ128:AO128"/>
    <mergeCell ref="AP128:AV128"/>
    <mergeCell ref="AW128:BF128"/>
    <mergeCell ref="BG128:BR128"/>
    <mergeCell ref="A130:E130"/>
    <mergeCell ref="F130:AI130"/>
    <mergeCell ref="AJ130:AO130"/>
    <mergeCell ref="AP130:AV130"/>
    <mergeCell ref="AW130:BF130"/>
    <mergeCell ref="BG130:BR130"/>
    <mergeCell ref="F131:G131"/>
    <mergeCell ref="I131:AI131"/>
    <mergeCell ref="AJ131:AO131"/>
    <mergeCell ref="AP131:AV131"/>
    <mergeCell ref="AW131:BF131"/>
    <mergeCell ref="BG131:BR131"/>
    <mergeCell ref="F132:G132"/>
    <mergeCell ref="I132:AI132"/>
    <mergeCell ref="AJ132:AO132"/>
    <mergeCell ref="AP132:AV132"/>
    <mergeCell ref="AW132:BF132"/>
    <mergeCell ref="BG132:BR132"/>
    <mergeCell ref="A134:BF134"/>
    <mergeCell ref="BG134:BR134"/>
    <mergeCell ref="A137:AI137"/>
    <mergeCell ref="A139:E139"/>
    <mergeCell ref="F139:AI139"/>
    <mergeCell ref="F140:AI140"/>
    <mergeCell ref="A141:E141"/>
    <mergeCell ref="F141:AI141"/>
    <mergeCell ref="A143:E143"/>
    <mergeCell ref="F143:AI143"/>
    <mergeCell ref="AJ143:AO143"/>
    <mergeCell ref="AP143:AV143"/>
    <mergeCell ref="A142:E142"/>
    <mergeCell ref="F142:AI142"/>
    <mergeCell ref="AW143:BF143"/>
    <mergeCell ref="BG143:BR143"/>
    <mergeCell ref="F144:AI144"/>
    <mergeCell ref="F145:G145"/>
    <mergeCell ref="I145:AI145"/>
    <mergeCell ref="AJ145:AO145"/>
    <mergeCell ref="AP145:AV145"/>
    <mergeCell ref="AW145:BF145"/>
    <mergeCell ref="BG145:BR145"/>
    <mergeCell ref="F146:G146"/>
    <mergeCell ref="I146:AI146"/>
    <mergeCell ref="AJ146:AO146"/>
    <mergeCell ref="AP146:AV146"/>
    <mergeCell ref="AW146:BF146"/>
    <mergeCell ref="BG146:BR146"/>
    <mergeCell ref="F147:G147"/>
    <mergeCell ref="I147:AI147"/>
    <mergeCell ref="AJ147:AO147"/>
    <mergeCell ref="AP147:AV147"/>
    <mergeCell ref="AW147:BF147"/>
    <mergeCell ref="BG147:BR147"/>
    <mergeCell ref="A149:BF149"/>
    <mergeCell ref="BG149:BR149"/>
    <mergeCell ref="A152:AI152"/>
    <mergeCell ref="A153:E153"/>
    <mergeCell ref="F153:BF153"/>
    <mergeCell ref="BG153:BR153"/>
    <mergeCell ref="A154:E154"/>
    <mergeCell ref="F154:BF154"/>
    <mergeCell ref="BG154:BR154"/>
    <mergeCell ref="A155:E155"/>
    <mergeCell ref="F155:BF155"/>
    <mergeCell ref="BG155:BR155"/>
    <mergeCell ref="A156:E156"/>
    <mergeCell ref="F156:BF156"/>
    <mergeCell ref="BG156:BR156"/>
    <mergeCell ref="A157:E157"/>
    <mergeCell ref="F157:BF157"/>
    <mergeCell ref="BG157:BR157"/>
    <mergeCell ref="A243:E243"/>
    <mergeCell ref="F243:AI243"/>
    <mergeCell ref="AJ243:AN243"/>
    <mergeCell ref="AY174:BF174"/>
    <mergeCell ref="F176:AI176"/>
    <mergeCell ref="AJ176:AN176"/>
    <mergeCell ref="AQ176:AV176"/>
    <mergeCell ref="AY172:BF172"/>
    <mergeCell ref="BG172:BQ172"/>
    <mergeCell ref="G173:AI173"/>
    <mergeCell ref="AJ173:AN173"/>
    <mergeCell ref="AQ173:AV173"/>
    <mergeCell ref="BG176:BO176"/>
    <mergeCell ref="AQ174:AV174"/>
    <mergeCell ref="G177:AI177"/>
    <mergeCell ref="AJ177:AN177"/>
    <mergeCell ref="AQ177:AV177"/>
    <mergeCell ref="AY177:BF177"/>
    <mergeCell ref="A244:E244"/>
    <mergeCell ref="F244:AI244"/>
    <mergeCell ref="AJ244:AN244"/>
    <mergeCell ref="F166:AI166"/>
    <mergeCell ref="AJ166:AN166"/>
    <mergeCell ref="AQ166:AV166"/>
    <mergeCell ref="AY166:BF166"/>
    <mergeCell ref="F164:AI164"/>
    <mergeCell ref="AJ164:AN164"/>
    <mergeCell ref="AQ164:AV164"/>
    <mergeCell ref="AY164:BF164"/>
    <mergeCell ref="AJ170:AN170"/>
    <mergeCell ref="AQ170:AV170"/>
    <mergeCell ref="AY170:BF170"/>
    <mergeCell ref="F168:AI168"/>
    <mergeCell ref="AJ168:AN168"/>
    <mergeCell ref="AQ168:AV168"/>
    <mergeCell ref="AY168:BF168"/>
    <mergeCell ref="F170:AI170"/>
    <mergeCell ref="AY173:BF173"/>
    <mergeCell ref="F172:AI172"/>
    <mergeCell ref="AJ172:AN172"/>
    <mergeCell ref="AQ172:AV172"/>
    <mergeCell ref="A172:E172"/>
    <mergeCell ref="AQ183:AV183"/>
    <mergeCell ref="AY183:BF183"/>
    <mergeCell ref="F185:AI185"/>
    <mergeCell ref="AJ185:AN185"/>
    <mergeCell ref="AQ185:AV185"/>
    <mergeCell ref="AY185:BF185"/>
    <mergeCell ref="A187:E187"/>
    <mergeCell ref="A189:E189"/>
    <mergeCell ref="F187:AI187"/>
    <mergeCell ref="AJ187:AN187"/>
    <mergeCell ref="AX187:BF187"/>
    <mergeCell ref="F189:AI189"/>
    <mergeCell ref="AJ189:AN189"/>
    <mergeCell ref="AQ189:AV189"/>
    <mergeCell ref="AY189:BF189"/>
    <mergeCell ref="A191:E191"/>
    <mergeCell ref="A193:E193"/>
    <mergeCell ref="F191:AI191"/>
    <mergeCell ref="AJ191:AN191"/>
    <mergeCell ref="AQ191:AV191"/>
    <mergeCell ref="AY191:BF191"/>
    <mergeCell ref="A197:E197"/>
    <mergeCell ref="F195:AI195"/>
    <mergeCell ref="AJ195:AN195"/>
    <mergeCell ref="AQ195:AV195"/>
    <mergeCell ref="AY195:BF195"/>
    <mergeCell ref="F193:AI193"/>
    <mergeCell ref="AJ193:AN193"/>
    <mergeCell ref="AQ193:AV193"/>
    <mergeCell ref="AY193:BF193"/>
    <mergeCell ref="A195:E195"/>
    <mergeCell ref="F197:AI197"/>
    <mergeCell ref="AJ197:AN197"/>
    <mergeCell ref="AQ197:AV197"/>
    <mergeCell ref="AY197:BF197"/>
    <mergeCell ref="AJ214:AN214"/>
    <mergeCell ref="AQ214:AV214"/>
    <mergeCell ref="AY214:BF214"/>
    <mergeCell ref="BI197:BQ197"/>
    <mergeCell ref="F198:AI198"/>
    <mergeCell ref="AJ198:AN198"/>
    <mergeCell ref="AQ198:AV198"/>
    <mergeCell ref="AY198:BF198"/>
    <mergeCell ref="AY205:BF205"/>
    <mergeCell ref="BG198:BR198"/>
    <mergeCell ref="F201:AI201"/>
    <mergeCell ref="AJ201:AN201"/>
    <mergeCell ref="AQ201:AV201"/>
    <mergeCell ref="AY201:BF201"/>
    <mergeCell ref="BG201:BR201"/>
    <mergeCell ref="BG203:BR203"/>
    <mergeCell ref="BG205:BR205"/>
    <mergeCell ref="F200:AI200"/>
    <mergeCell ref="F203:AI203"/>
    <mergeCell ref="AJ203:AN203"/>
    <mergeCell ref="AQ203:AV203"/>
    <mergeCell ref="AY203:BF203"/>
    <mergeCell ref="F205:AI205"/>
    <mergeCell ref="AJ205:AN205"/>
    <mergeCell ref="AQ205:AV205"/>
    <mergeCell ref="F207:AI207"/>
    <mergeCell ref="AJ207:AN207"/>
    <mergeCell ref="AQ207:AV207"/>
    <mergeCell ref="AY207:BF207"/>
    <mergeCell ref="BG227:BR227"/>
    <mergeCell ref="BG229:BR229"/>
    <mergeCell ref="AQ227:AV227"/>
    <mergeCell ref="AJ219:AN219"/>
    <mergeCell ref="BG215:BR215"/>
    <mergeCell ref="BG216:BR216"/>
    <mergeCell ref="G217:AI217"/>
    <mergeCell ref="AJ217:AN217"/>
    <mergeCell ref="AQ217:AV217"/>
    <mergeCell ref="AY217:BF217"/>
    <mergeCell ref="F219:AI219"/>
    <mergeCell ref="AQ229:AV229"/>
    <mergeCell ref="AY229:BF229"/>
    <mergeCell ref="F227:AI227"/>
    <mergeCell ref="AY227:BF227"/>
    <mergeCell ref="AJ227:AN227"/>
    <mergeCell ref="G215:AI215"/>
    <mergeCell ref="AJ215:AN215"/>
    <mergeCell ref="AQ215:AV215"/>
    <mergeCell ref="AY215:BF215"/>
    <mergeCell ref="G216:AI216"/>
    <mergeCell ref="BG223:BR223"/>
    <mergeCell ref="BG225:BR225"/>
    <mergeCell ref="AY221:BE221"/>
    <mergeCell ref="F242:AI242"/>
    <mergeCell ref="AJ242:AN242"/>
    <mergeCell ref="AQ242:AV242"/>
    <mergeCell ref="AY242:BF242"/>
    <mergeCell ref="F221:AI221"/>
    <mergeCell ref="AJ223:AN223"/>
    <mergeCell ref="AQ223:AV223"/>
    <mergeCell ref="AY223:BF223"/>
    <mergeCell ref="A241:E241"/>
    <mergeCell ref="AJ241:AN241"/>
    <mergeCell ref="AQ241:AV241"/>
    <mergeCell ref="AY241:BF241"/>
    <mergeCell ref="A237:E237"/>
    <mergeCell ref="A236:E236"/>
    <mergeCell ref="F236:AI236"/>
    <mergeCell ref="A231:BF231"/>
    <mergeCell ref="F229:AI229"/>
    <mergeCell ref="AJ229:AN229"/>
    <mergeCell ref="A234:AI234"/>
    <mergeCell ref="A229:E229"/>
    <mergeCell ref="BG238:BR238"/>
    <mergeCell ref="A239:E239"/>
    <mergeCell ref="F239:AI239"/>
    <mergeCell ref="AJ239:AN239"/>
    <mergeCell ref="AQ239:AV239"/>
    <mergeCell ref="AY239:BF239"/>
    <mergeCell ref="BG239:BR239"/>
    <mergeCell ref="F237:AI237"/>
    <mergeCell ref="AJ237:AN237"/>
    <mergeCell ref="AQ237:AV237"/>
    <mergeCell ref="AY237:BF237"/>
    <mergeCell ref="BG237:BR237"/>
    <mergeCell ref="BG231:BR231"/>
    <mergeCell ref="A160:AI160"/>
    <mergeCell ref="A164:E164"/>
    <mergeCell ref="A166:E166"/>
    <mergeCell ref="A183:E183"/>
    <mergeCell ref="A185:E185"/>
    <mergeCell ref="G181:AI181"/>
    <mergeCell ref="A179:E179"/>
    <mergeCell ref="G174:AI174"/>
    <mergeCell ref="A168:E168"/>
    <mergeCell ref="A170:E170"/>
    <mergeCell ref="A181:E181"/>
    <mergeCell ref="A201:E201"/>
    <mergeCell ref="A203:E203"/>
    <mergeCell ref="A227:E227"/>
    <mergeCell ref="A176:E176"/>
    <mergeCell ref="AY176:BF176"/>
    <mergeCell ref="AJ174:AN174"/>
    <mergeCell ref="A205:E205"/>
    <mergeCell ref="A207:E207"/>
    <mergeCell ref="A209:E209"/>
    <mergeCell ref="A211:E211"/>
    <mergeCell ref="A225:E225"/>
    <mergeCell ref="F225:AI225"/>
    <mergeCell ref="AJ225:AN225"/>
    <mergeCell ref="AQ225:AV225"/>
    <mergeCell ref="AY225:BF225"/>
    <mergeCell ref="A214:E214"/>
    <mergeCell ref="A219:E219"/>
    <mergeCell ref="AJ216:AN216"/>
    <mergeCell ref="AQ216:AV216"/>
    <mergeCell ref="AY216:BF216"/>
    <mergeCell ref="A200:E200"/>
    <mergeCell ref="AQ209:AV209"/>
    <mergeCell ref="AY209:BF209"/>
    <mergeCell ref="F214:AI214"/>
    <mergeCell ref="BG207:BR207"/>
    <mergeCell ref="BG209:BR209"/>
    <mergeCell ref="BG211:BR211"/>
    <mergeCell ref="A221:E221"/>
    <mergeCell ref="A223:E223"/>
    <mergeCell ref="F223:AI223"/>
    <mergeCell ref="AJ222:AN222"/>
    <mergeCell ref="AQ222:AV222"/>
    <mergeCell ref="AX222:BE222"/>
    <mergeCell ref="BG222:BR222"/>
    <mergeCell ref="BG217:BR217"/>
    <mergeCell ref="AJ221:AN221"/>
    <mergeCell ref="AQ221:AV221"/>
    <mergeCell ref="AY219:BE219"/>
    <mergeCell ref="BG219:BR219"/>
    <mergeCell ref="AQ219:AV219"/>
    <mergeCell ref="BG214:BQ214"/>
    <mergeCell ref="BG221:BR221"/>
    <mergeCell ref="F211:AI211"/>
    <mergeCell ref="AJ211:AN211"/>
    <mergeCell ref="AQ211:AV211"/>
    <mergeCell ref="AY211:BF211"/>
    <mergeCell ref="F209:AI209"/>
    <mergeCell ref="AJ209:AN209"/>
    <mergeCell ref="BG245:BR245"/>
    <mergeCell ref="BG242:BR242"/>
    <mergeCell ref="AQ243:AV243"/>
    <mergeCell ref="AY243:BF243"/>
    <mergeCell ref="BG243:BR243"/>
    <mergeCell ref="A238:E238"/>
    <mergeCell ref="F238:AI238"/>
    <mergeCell ref="AJ238:AN238"/>
    <mergeCell ref="AQ238:AV238"/>
    <mergeCell ref="AY238:BF238"/>
    <mergeCell ref="AQ244:AV244"/>
    <mergeCell ref="AY244:BF244"/>
    <mergeCell ref="BG244:BR244"/>
    <mergeCell ref="AY240:BF240"/>
    <mergeCell ref="F241:AI241"/>
    <mergeCell ref="AJ245:AN245"/>
    <mergeCell ref="AQ245:AV245"/>
    <mergeCell ref="AY245:BF245"/>
    <mergeCell ref="BG240:BR240"/>
    <mergeCell ref="A240:E240"/>
    <mergeCell ref="F240:AI240"/>
    <mergeCell ref="AJ240:AN240"/>
    <mergeCell ref="AQ240:AV240"/>
    <mergeCell ref="A242:E242"/>
    <mergeCell ref="A248:E248"/>
    <mergeCell ref="F248:AI248"/>
    <mergeCell ref="AJ248:AN248"/>
    <mergeCell ref="AQ248:AV248"/>
    <mergeCell ref="AY248:BF248"/>
    <mergeCell ref="A247:E247"/>
    <mergeCell ref="F247:AI247"/>
    <mergeCell ref="BG248:BR248"/>
    <mergeCell ref="A249:E249"/>
    <mergeCell ref="F249:AI249"/>
    <mergeCell ref="AJ249:AN249"/>
    <mergeCell ref="AQ249:AV249"/>
    <mergeCell ref="AY249:BF249"/>
    <mergeCell ref="BG249:BR249"/>
    <mergeCell ref="AJ251:AN251"/>
    <mergeCell ref="AQ251:AV251"/>
    <mergeCell ref="AY251:BF251"/>
    <mergeCell ref="BG251:BR251"/>
    <mergeCell ref="A250:E250"/>
    <mergeCell ref="F250:AI250"/>
    <mergeCell ref="AJ250:AN250"/>
    <mergeCell ref="AQ250:AV250"/>
    <mergeCell ref="AY250:BF250"/>
    <mergeCell ref="BG250:BR250"/>
    <mergeCell ref="A254:E254"/>
    <mergeCell ref="F254:AI254"/>
    <mergeCell ref="AJ254:AN254"/>
    <mergeCell ref="AQ254:AV254"/>
    <mergeCell ref="AY254:BF254"/>
    <mergeCell ref="BG254:BR254"/>
    <mergeCell ref="A255:E255"/>
    <mergeCell ref="F255:AI255"/>
    <mergeCell ref="AJ255:AN255"/>
    <mergeCell ref="AQ255:AV255"/>
    <mergeCell ref="AY255:BF255"/>
    <mergeCell ref="BG255:BR255"/>
    <mergeCell ref="A256:E256"/>
    <mergeCell ref="F256:AI256"/>
    <mergeCell ref="AJ256:AN256"/>
    <mergeCell ref="AQ256:AV256"/>
    <mergeCell ref="AY256:BF256"/>
    <mergeCell ref="BG256:BR256"/>
    <mergeCell ref="BG260:BR260"/>
    <mergeCell ref="A259:E259"/>
    <mergeCell ref="F259:AI259"/>
    <mergeCell ref="AJ259:AN259"/>
    <mergeCell ref="AQ259:AV259"/>
    <mergeCell ref="AY259:BF259"/>
    <mergeCell ref="AJ261:AN261"/>
    <mergeCell ref="AQ261:AV261"/>
    <mergeCell ref="AY261:BF261"/>
    <mergeCell ref="BG261:BR261"/>
    <mergeCell ref="BG259:BR259"/>
    <mergeCell ref="A260:E260"/>
    <mergeCell ref="F260:AI260"/>
    <mergeCell ref="AJ260:AN260"/>
    <mergeCell ref="AQ260:AV260"/>
    <mergeCell ref="AY260:BF260"/>
    <mergeCell ref="BG265:BR265"/>
    <mergeCell ref="A264:E264"/>
    <mergeCell ref="F264:AI264"/>
    <mergeCell ref="AJ264:AN264"/>
    <mergeCell ref="AQ264:AV264"/>
    <mergeCell ref="AY264:BF264"/>
    <mergeCell ref="BG264:BR264"/>
    <mergeCell ref="A270:E270"/>
    <mergeCell ref="A265:E265"/>
    <mergeCell ref="F265:AI265"/>
    <mergeCell ref="AJ265:AN265"/>
    <mergeCell ref="AQ265:AV265"/>
    <mergeCell ref="AY265:BF265"/>
    <mergeCell ref="F270:AI270"/>
    <mergeCell ref="A268:E268"/>
    <mergeCell ref="F268:AI268"/>
    <mergeCell ref="AJ268:AN268"/>
    <mergeCell ref="F271:AI271"/>
    <mergeCell ref="AJ271:AN271"/>
    <mergeCell ref="AQ271:AV271"/>
    <mergeCell ref="AY271:BF271"/>
    <mergeCell ref="BG271:BR271"/>
    <mergeCell ref="AQ268:AV268"/>
    <mergeCell ref="AY268:BF268"/>
    <mergeCell ref="BG268:BR268"/>
    <mergeCell ref="A269:E269"/>
    <mergeCell ref="F269:AI269"/>
    <mergeCell ref="AJ269:AN269"/>
    <mergeCell ref="AQ269:AV269"/>
    <mergeCell ref="AY269:BF269"/>
    <mergeCell ref="BG269:BR269"/>
    <mergeCell ref="A275:E275"/>
    <mergeCell ref="F275:AI275"/>
    <mergeCell ref="AJ275:AN275"/>
    <mergeCell ref="AQ275:AV275"/>
    <mergeCell ref="AY275:BF275"/>
    <mergeCell ref="BG275:BR275"/>
    <mergeCell ref="A276:E276"/>
    <mergeCell ref="F276:AI276"/>
    <mergeCell ref="AJ276:AN276"/>
    <mergeCell ref="AQ276:AV276"/>
    <mergeCell ref="AY276:BF276"/>
    <mergeCell ref="BG276:BR276"/>
    <mergeCell ref="BG280:BR280"/>
    <mergeCell ref="AJ279:AN279"/>
    <mergeCell ref="AQ281:AV281"/>
    <mergeCell ref="AY281:BF281"/>
    <mergeCell ref="BG281:BR281"/>
    <mergeCell ref="A277:E277"/>
    <mergeCell ref="F277:AI277"/>
    <mergeCell ref="AJ277:AN277"/>
    <mergeCell ref="AQ277:AV277"/>
    <mergeCell ref="AY277:BF277"/>
    <mergeCell ref="BG277:BR277"/>
    <mergeCell ref="A278:E278"/>
    <mergeCell ref="F278:AI278"/>
    <mergeCell ref="AJ278:AN278"/>
    <mergeCell ref="AQ278:AV278"/>
    <mergeCell ref="AY278:BF278"/>
    <mergeCell ref="BG278:BR278"/>
    <mergeCell ref="BG290:BR290"/>
    <mergeCell ref="A285:BA285"/>
    <mergeCell ref="F282:AI282"/>
    <mergeCell ref="AJ282:AN282"/>
    <mergeCell ref="AQ282:AV282"/>
    <mergeCell ref="AY282:BF282"/>
    <mergeCell ref="BG282:BR282"/>
    <mergeCell ref="AQ279:AV279"/>
    <mergeCell ref="BG283:BR283"/>
    <mergeCell ref="A279:E279"/>
    <mergeCell ref="A280:E280"/>
    <mergeCell ref="A281:E281"/>
    <mergeCell ref="A282:E282"/>
    <mergeCell ref="F283:AI283"/>
    <mergeCell ref="AJ283:AN283"/>
    <mergeCell ref="F281:AI281"/>
    <mergeCell ref="AJ281:AN281"/>
    <mergeCell ref="F279:AI279"/>
    <mergeCell ref="AY279:BF279"/>
    <mergeCell ref="BG279:BR279"/>
    <mergeCell ref="F280:AI280"/>
    <mergeCell ref="AJ280:AN280"/>
    <mergeCell ref="AQ280:AV280"/>
    <mergeCell ref="AY280:BF280"/>
    <mergeCell ref="F296:BE296"/>
    <mergeCell ref="BG294:BR294"/>
    <mergeCell ref="BG295:BR295"/>
    <mergeCell ref="BG296:BR296"/>
    <mergeCell ref="F293:BA293"/>
    <mergeCell ref="BG293:BR293"/>
    <mergeCell ref="A251:E251"/>
    <mergeCell ref="F251:AI251"/>
    <mergeCell ref="A245:E245"/>
    <mergeCell ref="F245:AI245"/>
    <mergeCell ref="F294:BE294"/>
    <mergeCell ref="F295:BE295"/>
    <mergeCell ref="A291:E291"/>
    <mergeCell ref="F291:BF291"/>
    <mergeCell ref="AQ283:AV283"/>
    <mergeCell ref="AY283:BF283"/>
    <mergeCell ref="AJ274:AN274"/>
    <mergeCell ref="BG291:BR291"/>
    <mergeCell ref="A292:E292"/>
    <mergeCell ref="F292:BF292"/>
    <mergeCell ref="BG292:BR292"/>
    <mergeCell ref="BG285:BR285"/>
    <mergeCell ref="A290:E290"/>
    <mergeCell ref="F290:BF290"/>
    <mergeCell ref="A1:BM1"/>
    <mergeCell ref="A258:E258"/>
    <mergeCell ref="F258:AI258"/>
    <mergeCell ref="A263:E263"/>
    <mergeCell ref="F263:AI263"/>
    <mergeCell ref="A253:E253"/>
    <mergeCell ref="F253:AI253"/>
    <mergeCell ref="AY274:BF274"/>
    <mergeCell ref="BG274:BR274"/>
    <mergeCell ref="A267:E267"/>
    <mergeCell ref="F267:AI267"/>
    <mergeCell ref="A261:E261"/>
    <mergeCell ref="F261:AI261"/>
    <mergeCell ref="A274:E274"/>
    <mergeCell ref="F274:AI274"/>
    <mergeCell ref="A272:E272"/>
    <mergeCell ref="F272:AI272"/>
    <mergeCell ref="AQ187:AW187"/>
    <mergeCell ref="AJ272:AN272"/>
    <mergeCell ref="AQ272:AV272"/>
    <mergeCell ref="AQ274:AV274"/>
    <mergeCell ref="AY272:BF272"/>
    <mergeCell ref="BG272:BR272"/>
    <mergeCell ref="A271:E271"/>
  </mergeCells>
  <pageMargins left="0.39370078740157483" right="0.23622047244094491" top="0.47244094488188981" bottom="0.62992125984251968" header="0.51181102362204722" footer="0.47244094488188981"/>
  <pageSetup paperSize="9" firstPageNumber="0" orientation="portrait" horizontalDpi="300" verticalDpi="300" r:id="rId1"/>
  <headerFooter alignWithMargins="0">
    <oddFooter>&amp;L&amp;8  U NOVOJ GRADIŠKI, STUDENI 2018.&amp;C&amp;"Times New Roman,Obično"&amp;12list br.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__xlnm.Print_Titles_2</vt:lpstr>
      <vt:lpstr>TROŠKOVNIK!Print_Titles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Win7</cp:lastModifiedBy>
  <cp:lastPrinted>2019-06-26T12:53:31Z</cp:lastPrinted>
  <dcterms:created xsi:type="dcterms:W3CDTF">2019-06-26T07:41:54Z</dcterms:created>
  <dcterms:modified xsi:type="dcterms:W3CDTF">2019-07-02T11:13:53Z</dcterms:modified>
</cp:coreProperties>
</file>