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ćina SG\Desktop\JEDNOSTAVNA NABAVA\2020\SKLADIŠTE\"/>
    </mc:Choice>
  </mc:AlternateContent>
  <xr:revisionPtr revIDLastSave="0" documentId="13_ncr:1_{333C76BC-4CEF-4C47-BAE1-AE6E9AEB7F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33" i="1"/>
  <c r="F38" i="1"/>
  <c r="F78" i="1"/>
  <c r="F84" i="1"/>
  <c r="F86" i="1" l="1"/>
  <c r="F107" i="1" s="1"/>
  <c r="F76" i="1"/>
  <c r="F72" i="1"/>
  <c r="F68" i="1"/>
  <c r="F60" i="1"/>
  <c r="F58" i="1"/>
  <c r="F56" i="1"/>
  <c r="F50" i="1"/>
  <c r="F48" i="1"/>
  <c r="F40" i="1"/>
  <c r="F99" i="1" s="1"/>
  <c r="F34" i="1"/>
  <c r="F97" i="1" s="1"/>
  <c r="F27" i="1"/>
  <c r="F29" i="1" s="1"/>
  <c r="F95" i="1" s="1"/>
  <c r="F20" i="1"/>
  <c r="F18" i="1"/>
  <c r="F16" i="1"/>
  <c r="F14" i="1"/>
  <c r="F10" i="1"/>
  <c r="F80" i="1" l="1"/>
  <c r="F105" i="1" s="1"/>
  <c r="F22" i="1"/>
  <c r="F93" i="1" s="1"/>
  <c r="F52" i="1"/>
  <c r="F101" i="1" s="1"/>
  <c r="F62" i="1"/>
  <c r="F103" i="1" s="1"/>
  <c r="F109" i="1" l="1"/>
  <c r="F111" i="1" s="1"/>
  <c r="F113" i="1" s="1"/>
</calcChain>
</file>

<file path=xl/sharedStrings.xml><?xml version="1.0" encoding="utf-8"?>
<sst xmlns="http://schemas.openxmlformats.org/spreadsheetml/2006/main" count="116" uniqueCount="92">
  <si>
    <t>R. Broj</t>
  </si>
  <si>
    <t>Opis stavke</t>
  </si>
  <si>
    <t>Cijena</t>
  </si>
  <si>
    <t>Količina</t>
  </si>
  <si>
    <t>Ukupno</t>
  </si>
  <si>
    <t>1.1.</t>
  </si>
  <si>
    <t xml:space="preserve">Ručno i strojno rušenje   postojećeg  prizemnog objekta . Objekat je dimenzija 5 X 5 m. Visine do sljemena 4 m.   U cijenu uključiti rad,  utovar - istovar šute, horizontalni i vertikalni transport , odvoz na mjesni deponij udaljen do 5,00 km uz sve mjere osiguranja. </t>
  </si>
  <si>
    <t>1.2.</t>
  </si>
  <si>
    <t>m2</t>
  </si>
  <si>
    <t>veličina do  0,50  m2 - drveni prozori</t>
  </si>
  <si>
    <t>a)</t>
  </si>
  <si>
    <t>kom</t>
  </si>
  <si>
    <t>b)</t>
  </si>
  <si>
    <t>veličina do 2 m2 - drveni prozor</t>
  </si>
  <si>
    <t>c)</t>
  </si>
  <si>
    <t>drvena vrata 100 X 200 cm.</t>
  </si>
  <si>
    <t>d)</t>
  </si>
  <si>
    <t>metalna ulazna vrata 300 x 400 cm.</t>
  </si>
  <si>
    <t>kom.</t>
  </si>
  <si>
    <t>1.</t>
  </si>
  <si>
    <t>2. STOLARSKI RADOVI</t>
  </si>
  <si>
    <t>2.1.</t>
  </si>
  <si>
    <t>jednokrilna vrata veličine 0,80 x 2,05  cm</t>
  </si>
  <si>
    <t>3.</t>
  </si>
  <si>
    <t>KERAMIČARSKI RADOVI</t>
  </si>
  <si>
    <t>3.1.</t>
  </si>
  <si>
    <t>4.</t>
  </si>
  <si>
    <t xml:space="preserve"> SOBOSLIKARSKO-LIČILAČKI RADOVI</t>
  </si>
  <si>
    <t>4.1.</t>
  </si>
  <si>
    <t>Ličenje postojećih unutrašnjih zidova i stropova (  žbukani ) bojom u tonu po izboru projektanta sa svim potrebnim predradnjama koje predviđa građevinska norma . Predvidjeti bojanje u jednom tonu. Sve zidove ogletati .U  cijenu stavke uračunati sve neophodne predradnje (struganje stare boje, brušenje i čišćenje, neutraliziranje, kitanje manjih oštećenja i pukotina, impregniranje, kitanje, brušenje i otprašivanje).  U cijenu uključiti vrijednosti svih potrebnih radova i  materijala. Obračun po m2 oličenih  zidova i stropova uključujući i potrebnu skelu.</t>
  </si>
  <si>
    <t xml:space="preserve"> SOBOSLIKARSKO-LIČILAČKI RADOVI UKUPNO</t>
  </si>
  <si>
    <t>5.</t>
  </si>
  <si>
    <t>PVC STOLARIJA</t>
  </si>
  <si>
    <t>5.1.</t>
  </si>
  <si>
    <t>PVC stolariju  izvesti od standardnih pvc   profila minimalne dubine profila d=7,00 cm. Profili moraju imati mogućnost skupljanja i drenaže kondenzata.  Ustakljenje izvesti dvostrukim IZO staklom (4/16/4) s plinovitim punjenjem, low-e premazom i trostrukim brtvljenje. U cijenu uključiti izradu, transport do gradilišta i mjesta ugradnje, ugradbu, ustakljenje, sav potreban okov (uključivo brave, ključevi, ventusi za otklopna krila na visini i dr), brtvljenje, purpen pjenu. Svi okovi moraju biti kvalitetni i atestirani. Radovi i materijal do potpune gotovosti. Sve stavke izraditi prema shemama, te priložiti dokaze o kvaliteti ugrađenih materijala (ateste za prozore, fasadne stijene i vrata). Sve dimenzije uzeti na licu mjesta. Sve  stavke moraju imati atest.</t>
  </si>
  <si>
    <t>Dobava i ugradnja dvokrilnih i jednokrilnih jednostrukih prozora u zidove od opeke iz  pvc  profila  . Sastoji se od dva  otklopna zaokretna  krila oko  horizontalne i vertikalne osi.  Ustakljenje izvesti dvostrukim IZO staklom s plinovitim punjenjem. Obračun po komadu ugrađenog prozora  uključujući sav okov . Obračun po komadu kompletno ugrađenog prozora.</t>
  </si>
  <si>
    <t>dimenzije prozora 100 x 100 cm.</t>
  </si>
  <si>
    <t xml:space="preserve">UKUPNO PVC STOLARIJA </t>
  </si>
  <si>
    <t>5.2.</t>
  </si>
  <si>
    <t>Dobava i montaža ulaznih PVC rolo vrata s elktričnim motorom za otvaranje . Dimenzije vrata 3.5 x 2.5 m.</t>
  </si>
  <si>
    <t>6.</t>
  </si>
  <si>
    <t>RADOVI VODOVODA I KANALIZACIJE</t>
  </si>
  <si>
    <t>6.1.</t>
  </si>
  <si>
    <t>Nabava, dobava i montaža umivaonika I a klase, dimenzija cm, uključivo slavina za H vodu, te odvod i preljev, lančić sa zaptivačem i sifon sa cijevi za pražnjenje, rozetom sve do kromirane mjedi te vijci i PVC tiplovi za ugradbu u zid./GRANE 2,3 i 4/</t>
  </si>
  <si>
    <t>6.2.</t>
  </si>
  <si>
    <t>Nabava, dobava i montaža WC školjki I a klase, bijela fajansa, komplet sjedište s poklopcem iz tvrde plastike, niskomontažnim vodokotličem s lancem, kutnim ventilom i odvodnom cijevi.</t>
  </si>
  <si>
    <t>6.3.</t>
  </si>
  <si>
    <t>Nabava, dobava i montaža ogledala s etažerom.</t>
  </si>
  <si>
    <t>UKUPNO RADOVI VODOVODA I KANALIZACIJE</t>
  </si>
  <si>
    <t>7.</t>
  </si>
  <si>
    <t>7.1.</t>
  </si>
  <si>
    <t>Isporuka, ugradnja i spajanje rasvjetnih  svjetiljki,komplet sa montažnim priborom (po izboru investitora)</t>
  </si>
  <si>
    <t>Isporuka , ugradnja i spajanje svjetiljke LEDVANCE  GmbH LED 600 40 W/4000 K</t>
  </si>
  <si>
    <t>7.2.</t>
  </si>
  <si>
    <t>Isporuka , ugradnja i spajanje utičnica  sa PVC kutijom (po izboru investitora)</t>
  </si>
  <si>
    <t>Utičnica šuko (podžbukna) sa montažom PVC kutije</t>
  </si>
  <si>
    <t>7.3.</t>
  </si>
  <si>
    <t>Isporuka, ugradnja i spajanje prekidača, tipkala i indikatora (podžbukni) sa montažom PVC kutije</t>
  </si>
  <si>
    <t>Prekidač obični (podžbukni) sa montažom PVC kutije</t>
  </si>
  <si>
    <t>7.4.</t>
  </si>
  <si>
    <t>Dovođenje naponskog kabla i spajanje elektromotora od ulaznih rolo vrata</t>
  </si>
  <si>
    <t>paušal</t>
  </si>
  <si>
    <t>UKUPNO ELEKTROINSTALACIJSKI RADOVI</t>
  </si>
  <si>
    <t>8.</t>
  </si>
  <si>
    <t>BRAVARSKI RADOVI</t>
  </si>
  <si>
    <t>8.1.</t>
  </si>
  <si>
    <t xml:space="preserve">UKUPNO BRAVARSKI RADOVI </t>
  </si>
  <si>
    <t xml:space="preserve">REKAPITULACIJA RADOVA </t>
  </si>
  <si>
    <t xml:space="preserve"> PRIPREMNI I ZAVRŠNI RADOVI</t>
  </si>
  <si>
    <t>2.</t>
  </si>
  <si>
    <t>STOLARSKI RADOVI</t>
  </si>
  <si>
    <t>ELEKTROINSTALACIJSKI RADOVI</t>
  </si>
  <si>
    <t>1.3.</t>
  </si>
  <si>
    <t xml:space="preserve"> KERAMIČARSKI RADOVI UKUPNO</t>
  </si>
  <si>
    <t xml:space="preserve">PRIPREMNI I ZAVRŠNI RADOVI UKUPNO </t>
  </si>
  <si>
    <t>STOLARSKI RADOVI UKUPNO</t>
  </si>
  <si>
    <t>3. KERAMIČARSKI RADOVI</t>
  </si>
  <si>
    <t>4.  SOBOSLIKARSKO-LIČILAČKI RADOVI</t>
  </si>
  <si>
    <t>1.  PRIPREMNI I ZAVRŠNI RADOVI</t>
  </si>
  <si>
    <t>6.  RADOVI VODOVODA I KANALIZACIJE</t>
  </si>
  <si>
    <t xml:space="preserve">7. ELEKTROINSTALACIJSKI RADOVI </t>
  </si>
  <si>
    <t>UKUPNO</t>
  </si>
  <si>
    <t>PDV ( 25 %)</t>
  </si>
  <si>
    <t>UKUPNO S PDV -OM</t>
  </si>
  <si>
    <t xml:space="preserve">Demontaža postojećih  jednokrilnih prozora i vrata ,   ( drvenih i metalnih),  prozor komplet s dovratnicima , krilima prozora i pokrovnim lajsnama na objektu. Uključivo obijanje špaleta koje je potrebno izvesti kako bi se mogla obaviti demontaža i odvoz šute i demontiranih vrata na mjesnu deponiju na udaljenosti do 5 km. U cijenu uključiti rad i radnu skelu. Obračun po komadu demontiranih vrata. </t>
  </si>
  <si>
    <t xml:space="preserve"> Izrada dobava  i ugradnja unutarnjih drvenih punih zaokretnih vrata s dovratnikom presjeka 5/10 cm. Stavka uključuje nabavu i dopremu kompletnih vrata  i dovratnika na gradilište, sa svim pomoćnim materijalom i priborom ( okovima , brava, kvake , cilindri za zaključavanje s ključevima). U cijenu radova uključen rad, materijal.</t>
  </si>
  <si>
    <t>Montaža metalnih vrata 3 x 2,5 metara  ( postojeća metalna vrata koja je potrebno prepraviti te naknadno obojati )</t>
  </si>
  <si>
    <t>Probijanje novih otvora u nosivim zidovima od SIPOREX opeke  strojno i ručno u prizemlju građevine.  Zidovi debljine d= 20,00cm.</t>
  </si>
  <si>
    <r>
      <t>Popločavanje zidova  sanitarnog čvora  novim  keramičkim pločicama ljepljenjem fleksibilnim ljepilom  debljine min 6mm. Veličina pločica po odabiru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projektanta</t>
    </r>
    <r>
      <rPr>
        <sz val="11"/>
        <color theme="1"/>
        <rFont val="Calibri"/>
        <family val="2"/>
        <charset val="238"/>
        <scheme val="minor"/>
      </rPr>
      <t xml:space="preserve"> .  Postava pločica fuga na fugu ljepljenim ljepilom netopivim u vodi i kitanjem, odnosno fugiranjem fuga kitom za tu namjenu, a u svemu prema uputi proizvođača ljepila, odnosno kita.  U cijenu uključiti vrijednosti svih potrebnih radova, materijal i plastične tipske profile koji se ugrađuju na spojevima zid-zid, zid-pod. Obračun po m² popločane površine zida. Zidovi kuhinje,  između elemenata kuhinje</t>
    </r>
  </si>
  <si>
    <t>Jed. mjere</t>
  </si>
  <si>
    <t xml:space="preserve">TROŠKOVNIK </t>
  </si>
  <si>
    <t>GRAĐEVINSKO-OBRTNIČKI RADOVI NA UREĐENJU SKLADIŠTA U STAROJ GRADIŠKI ( K.O. USKOCI , K.Č.BR. 184/48 )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</si>
</sst>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1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Font="1"/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 vertical="center"/>
    </xf>
    <xf numFmtId="0" fontId="6" fillId="0" borderId="0" xfId="1" applyFont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al_ponder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13"/>
  <sheetViews>
    <sheetView tabSelected="1" topLeftCell="A85" workbookViewId="0">
      <selection activeCell="C84" sqref="C84"/>
    </sheetView>
  </sheetViews>
  <sheetFormatPr defaultRowHeight="15" x14ac:dyDescent="0.25"/>
  <cols>
    <col min="1" max="1" width="6.7109375" customWidth="1"/>
    <col min="2" max="2" width="42.85546875" customWidth="1"/>
    <col min="3" max="3" width="8.7109375" customWidth="1"/>
    <col min="4" max="4" width="9.7109375" customWidth="1"/>
    <col min="5" max="5" width="11.140625" style="17" customWidth="1"/>
    <col min="6" max="6" width="12.140625" style="19" customWidth="1"/>
  </cols>
  <sheetData>
    <row r="2" spans="1:28" ht="21" x14ac:dyDescent="0.35">
      <c r="A2" s="35" t="s">
        <v>90</v>
      </c>
      <c r="B2" s="35"/>
      <c r="C2" s="35"/>
      <c r="D2" s="35"/>
      <c r="E2" s="35"/>
      <c r="F2" s="35"/>
    </row>
    <row r="3" spans="1:28" ht="29.25" customHeight="1" x14ac:dyDescent="0.25">
      <c r="A3" s="36" t="s">
        <v>91</v>
      </c>
      <c r="B3" s="36"/>
      <c r="C3" s="36"/>
      <c r="D3" s="36"/>
      <c r="E3" s="36"/>
      <c r="F3" s="36"/>
    </row>
    <row r="6" spans="1:28" ht="30" x14ac:dyDescent="0.25">
      <c r="A6" s="5" t="s">
        <v>0</v>
      </c>
      <c r="B6" s="5" t="s">
        <v>1</v>
      </c>
      <c r="C6" s="22" t="s">
        <v>89</v>
      </c>
      <c r="D6" s="5" t="s">
        <v>3</v>
      </c>
      <c r="E6" s="29" t="s">
        <v>2</v>
      </c>
      <c r="F6" s="23" t="s">
        <v>4</v>
      </c>
    </row>
    <row r="7" spans="1:28" x14ac:dyDescent="0.25">
      <c r="A7" s="32" t="s">
        <v>78</v>
      </c>
      <c r="B7" s="32"/>
      <c r="C7" s="18"/>
      <c r="D7" s="18"/>
      <c r="E7" s="30"/>
      <c r="F7" s="24"/>
    </row>
    <row r="8" spans="1:28" ht="90" customHeight="1" x14ac:dyDescent="0.25">
      <c r="A8" s="6" t="s">
        <v>5</v>
      </c>
      <c r="B8" s="7" t="s">
        <v>6</v>
      </c>
      <c r="C8" s="9" t="s">
        <v>61</v>
      </c>
      <c r="D8" s="9">
        <v>1</v>
      </c>
      <c r="E8" s="9"/>
      <c r="F8" s="25">
        <f>(D8*+E8)</f>
        <v>0</v>
      </c>
    </row>
    <row r="9" spans="1:28" x14ac:dyDescent="0.25">
      <c r="A9" s="8"/>
      <c r="B9" s="8"/>
      <c r="C9" s="9"/>
      <c r="E9" s="9"/>
      <c r="F9" s="25"/>
    </row>
    <row r="10" spans="1:28" ht="45" x14ac:dyDescent="0.25">
      <c r="A10" s="8" t="s">
        <v>7</v>
      </c>
      <c r="B10" s="7" t="s">
        <v>87</v>
      </c>
      <c r="C10" s="9" t="s">
        <v>8</v>
      </c>
      <c r="D10" s="9">
        <v>10</v>
      </c>
      <c r="E10" s="9"/>
      <c r="F10" s="25">
        <f>D10*E10</f>
        <v>0</v>
      </c>
    </row>
    <row r="12" spans="1:28" ht="137.25" customHeight="1" x14ac:dyDescent="0.25">
      <c r="A12" s="6" t="s">
        <v>72</v>
      </c>
      <c r="B12" s="7" t="s">
        <v>84</v>
      </c>
    </row>
    <row r="14" spans="1:28" s="13" customFormat="1" x14ac:dyDescent="0.25">
      <c r="A14" s="13" t="s">
        <v>10</v>
      </c>
      <c r="B14" s="14" t="s">
        <v>9</v>
      </c>
      <c r="C14" s="15" t="s">
        <v>11</v>
      </c>
      <c r="D14" s="15">
        <v>1</v>
      </c>
      <c r="E14" s="15"/>
      <c r="F14" s="26">
        <f>E14*D14</f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25">
      <c r="C15" s="4"/>
      <c r="D15" s="4"/>
    </row>
    <row r="16" spans="1:28" x14ac:dyDescent="0.25">
      <c r="A16" t="s">
        <v>12</v>
      </c>
      <c r="B16" t="s">
        <v>13</v>
      </c>
      <c r="C16" s="4" t="s">
        <v>11</v>
      </c>
      <c r="D16" s="4">
        <v>2</v>
      </c>
      <c r="F16" s="19">
        <f>E16*D16</f>
        <v>0</v>
      </c>
    </row>
    <row r="17" spans="1:6" x14ac:dyDescent="0.25">
      <c r="C17" s="4"/>
      <c r="D17" s="4"/>
    </row>
    <row r="18" spans="1:6" x14ac:dyDescent="0.25">
      <c r="A18" t="s">
        <v>14</v>
      </c>
      <c r="B18" t="s">
        <v>15</v>
      </c>
      <c r="C18" s="4" t="s">
        <v>11</v>
      </c>
      <c r="D18" s="4">
        <v>3</v>
      </c>
      <c r="F18" s="19">
        <f>E18*D18</f>
        <v>0</v>
      </c>
    </row>
    <row r="19" spans="1:6" x14ac:dyDescent="0.25">
      <c r="C19" s="4"/>
      <c r="D19" s="4"/>
    </row>
    <row r="20" spans="1:6" x14ac:dyDescent="0.25">
      <c r="A20" t="s">
        <v>16</v>
      </c>
      <c r="B20" t="s">
        <v>17</v>
      </c>
      <c r="C20" s="4" t="s">
        <v>18</v>
      </c>
      <c r="D20" s="4">
        <v>1</v>
      </c>
      <c r="F20" s="19">
        <f>E20*D20</f>
        <v>0</v>
      </c>
    </row>
    <row r="22" spans="1:6" x14ac:dyDescent="0.25">
      <c r="A22" s="10" t="s">
        <v>74</v>
      </c>
      <c r="B22" s="10"/>
      <c r="C22" s="10"/>
      <c r="D22" s="10"/>
      <c r="E22" s="16"/>
      <c r="F22" s="11">
        <f>SUM(F8:F21)</f>
        <v>0</v>
      </c>
    </row>
    <row r="24" spans="1:6" x14ac:dyDescent="0.25">
      <c r="A24" s="2" t="s">
        <v>20</v>
      </c>
      <c r="B24" s="3"/>
      <c r="C24" s="18"/>
      <c r="D24" s="18"/>
      <c r="E24" s="30"/>
      <c r="F24" s="24"/>
    </row>
    <row r="25" spans="1:6" ht="126.75" customHeight="1" x14ac:dyDescent="0.25">
      <c r="A25" s="6" t="s">
        <v>21</v>
      </c>
      <c r="B25" s="7" t="s">
        <v>85</v>
      </c>
    </row>
    <row r="27" spans="1:6" ht="15.75" customHeight="1" x14ac:dyDescent="0.25">
      <c r="A27" s="19" t="s">
        <v>10</v>
      </c>
      <c r="B27" t="s">
        <v>22</v>
      </c>
      <c r="C27" t="s">
        <v>11</v>
      </c>
      <c r="D27">
        <v>3</v>
      </c>
      <c r="F27" s="19">
        <f>D27*E27</f>
        <v>0</v>
      </c>
    </row>
    <row r="29" spans="1:6" x14ac:dyDescent="0.25">
      <c r="A29" s="32" t="s">
        <v>75</v>
      </c>
      <c r="B29" s="32"/>
      <c r="C29" s="32"/>
      <c r="D29" s="32"/>
      <c r="E29" s="32"/>
      <c r="F29" s="27">
        <f>SUM(F27:F28)</f>
        <v>0</v>
      </c>
    </row>
    <row r="31" spans="1:6" x14ac:dyDescent="0.25">
      <c r="A31" s="32" t="s">
        <v>76</v>
      </c>
      <c r="B31" s="32"/>
      <c r="C31" s="21"/>
      <c r="D31" s="21"/>
      <c r="E31" s="31"/>
    </row>
    <row r="33" spans="1:6" ht="192.75" customHeight="1" x14ac:dyDescent="0.25">
      <c r="A33" s="8" t="s">
        <v>25</v>
      </c>
      <c r="B33" s="20" t="s">
        <v>88</v>
      </c>
      <c r="C33" s="9" t="s">
        <v>8</v>
      </c>
      <c r="D33" s="9">
        <v>30</v>
      </c>
      <c r="E33" s="9"/>
      <c r="F33" s="25">
        <f>(D33*E33)</f>
        <v>0</v>
      </c>
    </row>
    <row r="34" spans="1:6" x14ac:dyDescent="0.25">
      <c r="A34" s="32" t="s">
        <v>73</v>
      </c>
      <c r="B34" s="32"/>
      <c r="C34" s="32"/>
      <c r="D34" s="32"/>
      <c r="E34" s="32"/>
      <c r="F34" s="27">
        <f>SUM(F33)</f>
        <v>0</v>
      </c>
    </row>
    <row r="36" spans="1:6" x14ac:dyDescent="0.25">
      <c r="A36" s="32" t="s">
        <v>77</v>
      </c>
      <c r="B36" s="32"/>
      <c r="C36" s="18"/>
      <c r="D36" s="18"/>
      <c r="E36" s="30"/>
      <c r="F36" s="24"/>
    </row>
    <row r="38" spans="1:6" ht="195" x14ac:dyDescent="0.25">
      <c r="A38" s="8" t="s">
        <v>28</v>
      </c>
      <c r="B38" s="1" t="s">
        <v>29</v>
      </c>
      <c r="C38" s="9" t="s">
        <v>8</v>
      </c>
      <c r="D38" s="9">
        <v>50</v>
      </c>
      <c r="E38" s="9"/>
      <c r="F38" s="25">
        <f>(D38*E38)</f>
        <v>0</v>
      </c>
    </row>
    <row r="40" spans="1:6" x14ac:dyDescent="0.25">
      <c r="A40" s="32" t="s">
        <v>30</v>
      </c>
      <c r="B40" s="32"/>
      <c r="C40" s="32"/>
      <c r="D40" s="32"/>
      <c r="E40" s="32"/>
      <c r="F40" s="27">
        <f>SUM(F38:F39)</f>
        <v>0</v>
      </c>
    </row>
    <row r="42" spans="1:6" x14ac:dyDescent="0.25">
      <c r="A42" s="11" t="s">
        <v>31</v>
      </c>
      <c r="B42" s="2" t="s">
        <v>32</v>
      </c>
    </row>
    <row r="44" spans="1:6" ht="261" customHeight="1" x14ac:dyDescent="0.25">
      <c r="B44" s="12" t="s">
        <v>34</v>
      </c>
    </row>
    <row r="45" spans="1:6" ht="13.5" customHeight="1" x14ac:dyDescent="0.25"/>
    <row r="46" spans="1:6" ht="135" x14ac:dyDescent="0.25">
      <c r="A46" s="8" t="s">
        <v>33</v>
      </c>
      <c r="B46" s="7" t="s">
        <v>35</v>
      </c>
    </row>
    <row r="48" spans="1:6" x14ac:dyDescent="0.25">
      <c r="A48" s="19" t="s">
        <v>10</v>
      </c>
      <c r="B48" t="s">
        <v>36</v>
      </c>
      <c r="C48" s="4" t="s">
        <v>11</v>
      </c>
      <c r="D48" s="4">
        <v>3</v>
      </c>
      <c r="F48" s="19">
        <f>D48*E48</f>
        <v>0</v>
      </c>
    </row>
    <row r="50" spans="1:6" ht="45" x14ac:dyDescent="0.25">
      <c r="A50" s="8" t="s">
        <v>38</v>
      </c>
      <c r="B50" s="7" t="s">
        <v>39</v>
      </c>
      <c r="C50" s="9" t="s">
        <v>11</v>
      </c>
      <c r="D50" s="9">
        <v>1</v>
      </c>
      <c r="E50" s="9"/>
      <c r="F50" s="25">
        <f>D50*E50</f>
        <v>0</v>
      </c>
    </row>
    <row r="52" spans="1:6" x14ac:dyDescent="0.25">
      <c r="A52" s="32" t="s">
        <v>37</v>
      </c>
      <c r="B52" s="32"/>
      <c r="C52" s="32"/>
      <c r="D52" s="32"/>
      <c r="E52" s="32"/>
      <c r="F52" s="27">
        <f>SUM(F48:F51)</f>
        <v>0</v>
      </c>
    </row>
    <row r="54" spans="1:6" x14ac:dyDescent="0.25">
      <c r="A54" s="32" t="s">
        <v>79</v>
      </c>
      <c r="B54" s="32"/>
      <c r="C54" s="18"/>
      <c r="D54" s="18"/>
      <c r="E54" s="30"/>
      <c r="F54" s="24"/>
    </row>
    <row r="56" spans="1:6" ht="90" x14ac:dyDescent="0.25">
      <c r="A56" s="8" t="s">
        <v>42</v>
      </c>
      <c r="B56" s="7" t="s">
        <v>43</v>
      </c>
      <c r="C56" s="9" t="s">
        <v>18</v>
      </c>
      <c r="D56" s="9">
        <v>1</v>
      </c>
      <c r="E56" s="9"/>
      <c r="F56" s="25">
        <f>D56*E56</f>
        <v>0</v>
      </c>
    </row>
    <row r="57" spans="1:6" x14ac:dyDescent="0.25">
      <c r="A57" s="8"/>
      <c r="B57" s="8"/>
      <c r="C57" s="9"/>
      <c r="D57" s="9"/>
      <c r="E57" s="9"/>
      <c r="F57" s="25"/>
    </row>
    <row r="58" spans="1:6" ht="62.25" customHeight="1" x14ac:dyDescent="0.25">
      <c r="A58" s="8" t="s">
        <v>44</v>
      </c>
      <c r="B58" s="7" t="s">
        <v>45</v>
      </c>
      <c r="C58" s="9" t="s">
        <v>18</v>
      </c>
      <c r="D58" s="9">
        <v>1</v>
      </c>
      <c r="E58" s="9"/>
      <c r="F58" s="25">
        <f>D58*E58</f>
        <v>0</v>
      </c>
    </row>
    <row r="59" spans="1:6" x14ac:dyDescent="0.25">
      <c r="A59" s="8"/>
      <c r="B59" s="8"/>
      <c r="C59" s="9"/>
      <c r="D59" s="9"/>
      <c r="E59" s="9"/>
      <c r="F59" s="25"/>
    </row>
    <row r="60" spans="1:6" x14ac:dyDescent="0.25">
      <c r="A60" s="8" t="s">
        <v>46</v>
      </c>
      <c r="B60" s="8" t="s">
        <v>47</v>
      </c>
      <c r="C60" s="9" t="s">
        <v>18</v>
      </c>
      <c r="D60" s="9">
        <v>1</v>
      </c>
      <c r="E60" s="9"/>
      <c r="F60" s="25">
        <f>D60*E60</f>
        <v>0</v>
      </c>
    </row>
    <row r="62" spans="1:6" x14ac:dyDescent="0.25">
      <c r="A62" s="32" t="s">
        <v>48</v>
      </c>
      <c r="B62" s="32"/>
      <c r="C62" s="32"/>
      <c r="D62" s="32"/>
      <c r="E62" s="32"/>
      <c r="F62" s="11">
        <f>SUM(F56:F61)</f>
        <v>0</v>
      </c>
    </row>
    <row r="64" spans="1:6" x14ac:dyDescent="0.25">
      <c r="A64" s="32" t="s">
        <v>80</v>
      </c>
      <c r="B64" s="32"/>
      <c r="C64" s="18"/>
      <c r="D64" s="18"/>
      <c r="E64" s="30"/>
      <c r="F64" s="24"/>
    </row>
    <row r="66" spans="1:6" ht="45" x14ac:dyDescent="0.25">
      <c r="A66" s="8" t="s">
        <v>50</v>
      </c>
      <c r="B66" s="7" t="s">
        <v>51</v>
      </c>
    </row>
    <row r="68" spans="1:6" ht="30" x14ac:dyDescent="0.25">
      <c r="A68" s="19" t="s">
        <v>10</v>
      </c>
      <c r="B68" s="1" t="s">
        <v>52</v>
      </c>
      <c r="C68" s="9" t="s">
        <v>18</v>
      </c>
      <c r="D68" s="9">
        <v>3</v>
      </c>
      <c r="E68" s="9"/>
      <c r="F68" s="25">
        <f>D68*E68</f>
        <v>0</v>
      </c>
    </row>
    <row r="69" spans="1:6" x14ac:dyDescent="0.25">
      <c r="C69" s="9"/>
      <c r="D69" s="9"/>
      <c r="E69" s="9"/>
      <c r="F69" s="25"/>
    </row>
    <row r="70" spans="1:6" ht="30" x14ac:dyDescent="0.25">
      <c r="A70" t="s">
        <v>53</v>
      </c>
      <c r="B70" s="1" t="s">
        <v>54</v>
      </c>
      <c r="C70" s="9"/>
      <c r="D70" s="9"/>
      <c r="E70" s="9"/>
      <c r="F70" s="25"/>
    </row>
    <row r="71" spans="1:6" x14ac:dyDescent="0.25">
      <c r="C71" s="9"/>
      <c r="D71" s="9"/>
      <c r="E71" s="9"/>
      <c r="F71" s="25"/>
    </row>
    <row r="72" spans="1:6" ht="30" x14ac:dyDescent="0.25">
      <c r="A72" s="19" t="s">
        <v>10</v>
      </c>
      <c r="B72" s="1" t="s">
        <v>55</v>
      </c>
      <c r="C72" s="9" t="s">
        <v>11</v>
      </c>
      <c r="D72" s="9">
        <v>4</v>
      </c>
      <c r="E72" s="9"/>
      <c r="F72" s="25">
        <f>D72*E72</f>
        <v>0</v>
      </c>
    </row>
    <row r="73" spans="1:6" x14ac:dyDescent="0.25">
      <c r="E73" s="9"/>
      <c r="F73" s="25"/>
    </row>
    <row r="74" spans="1:6" ht="33.75" customHeight="1" x14ac:dyDescent="0.25">
      <c r="A74" s="8" t="s">
        <v>56</v>
      </c>
      <c r="B74" s="7" t="s">
        <v>57</v>
      </c>
      <c r="E74" s="9"/>
      <c r="F74" s="25"/>
    </row>
    <row r="75" spans="1:6" x14ac:dyDescent="0.25">
      <c r="B75" s="1"/>
      <c r="E75" s="9"/>
      <c r="F75" s="25"/>
    </row>
    <row r="76" spans="1:6" ht="30" x14ac:dyDescent="0.25">
      <c r="A76" s="19" t="s">
        <v>10</v>
      </c>
      <c r="B76" s="1" t="s">
        <v>58</v>
      </c>
      <c r="C76" s="9" t="s">
        <v>11</v>
      </c>
      <c r="D76" s="9">
        <v>3</v>
      </c>
      <c r="E76" s="9"/>
      <c r="F76" s="25">
        <f>D76*E76</f>
        <v>0</v>
      </c>
    </row>
    <row r="77" spans="1:6" x14ac:dyDescent="0.25">
      <c r="C77" s="9"/>
      <c r="D77" s="9"/>
      <c r="E77" s="9"/>
      <c r="F77" s="25"/>
    </row>
    <row r="78" spans="1:6" ht="30" x14ac:dyDescent="0.25">
      <c r="A78" t="s">
        <v>59</v>
      </c>
      <c r="B78" s="1" t="s">
        <v>60</v>
      </c>
      <c r="C78" s="9" t="s">
        <v>61</v>
      </c>
      <c r="D78" s="9">
        <v>1</v>
      </c>
      <c r="E78" s="9"/>
      <c r="F78" s="25">
        <f>(D78*E78)</f>
        <v>0</v>
      </c>
    </row>
    <row r="80" spans="1:6" x14ac:dyDescent="0.25">
      <c r="A80" s="10" t="s">
        <v>62</v>
      </c>
      <c r="B80" s="10"/>
      <c r="C80" s="10"/>
      <c r="D80" s="10"/>
      <c r="E80" s="16"/>
      <c r="F80" s="11">
        <f>SUM(F68:F79)</f>
        <v>0</v>
      </c>
    </row>
    <row r="82" spans="1:6" x14ac:dyDescent="0.25">
      <c r="A82" s="2" t="s">
        <v>63</v>
      </c>
      <c r="B82" s="2" t="s">
        <v>64</v>
      </c>
    </row>
    <row r="84" spans="1:6" ht="45" x14ac:dyDescent="0.25">
      <c r="A84" s="8" t="s">
        <v>65</v>
      </c>
      <c r="B84" s="1" t="s">
        <v>86</v>
      </c>
      <c r="C84" s="9" t="s">
        <v>11</v>
      </c>
      <c r="D84" s="9">
        <v>1</v>
      </c>
      <c r="E84" s="9"/>
      <c r="F84" s="25">
        <f>(D84*E84)</f>
        <v>0</v>
      </c>
    </row>
    <row r="86" spans="1:6" x14ac:dyDescent="0.25">
      <c r="A86" s="10" t="s">
        <v>66</v>
      </c>
      <c r="B86" s="10"/>
      <c r="C86" s="10"/>
      <c r="D86" s="10"/>
      <c r="E86" s="16"/>
      <c r="F86" s="11">
        <f>SUM(F84:F85)</f>
        <v>0</v>
      </c>
    </row>
    <row r="91" spans="1:6" x14ac:dyDescent="0.25">
      <c r="A91" s="33" t="s">
        <v>67</v>
      </c>
      <c r="B91" s="33"/>
      <c r="C91" s="33"/>
      <c r="D91" s="33"/>
      <c r="E91" s="33"/>
      <c r="F91" s="33"/>
    </row>
    <row r="93" spans="1:6" x14ac:dyDescent="0.25">
      <c r="A93" t="s">
        <v>19</v>
      </c>
      <c r="B93" t="s">
        <v>68</v>
      </c>
      <c r="F93" s="19">
        <f>F22</f>
        <v>0</v>
      </c>
    </row>
    <row r="95" spans="1:6" x14ac:dyDescent="0.25">
      <c r="A95" t="s">
        <v>69</v>
      </c>
      <c r="B95" t="s">
        <v>70</v>
      </c>
      <c r="F95" s="19">
        <f>F29</f>
        <v>0</v>
      </c>
    </row>
    <row r="97" spans="1:6" x14ac:dyDescent="0.25">
      <c r="A97" t="s">
        <v>23</v>
      </c>
      <c r="B97" t="s">
        <v>24</v>
      </c>
      <c r="F97" s="19">
        <f>F34</f>
        <v>0</v>
      </c>
    </row>
    <row r="99" spans="1:6" x14ac:dyDescent="0.25">
      <c r="A99" t="s">
        <v>26</v>
      </c>
      <c r="B99" t="s">
        <v>27</v>
      </c>
      <c r="F99" s="19">
        <f>F40</f>
        <v>0</v>
      </c>
    </row>
    <row r="101" spans="1:6" x14ac:dyDescent="0.25">
      <c r="A101" t="s">
        <v>31</v>
      </c>
      <c r="B101" t="s">
        <v>32</v>
      </c>
      <c r="F101" s="19">
        <f>F52</f>
        <v>0</v>
      </c>
    </row>
    <row r="103" spans="1:6" x14ac:dyDescent="0.25">
      <c r="A103" t="s">
        <v>40</v>
      </c>
      <c r="B103" t="s">
        <v>41</v>
      </c>
      <c r="F103" s="19">
        <f>F62</f>
        <v>0</v>
      </c>
    </row>
    <row r="105" spans="1:6" x14ac:dyDescent="0.25">
      <c r="A105" t="s">
        <v>49</v>
      </c>
      <c r="B105" t="s">
        <v>71</v>
      </c>
      <c r="F105" s="19">
        <f>F80</f>
        <v>0</v>
      </c>
    </row>
    <row r="107" spans="1:6" x14ac:dyDescent="0.25">
      <c r="A107" t="s">
        <v>63</v>
      </c>
      <c r="B107" t="s">
        <v>64</v>
      </c>
      <c r="F107" s="19">
        <f>F86</f>
        <v>0</v>
      </c>
    </row>
    <row r="109" spans="1:6" ht="15.75" x14ac:dyDescent="0.25">
      <c r="A109" s="34" t="s">
        <v>81</v>
      </c>
      <c r="B109" s="34"/>
      <c r="C109" s="34"/>
      <c r="D109" s="34"/>
      <c r="E109" s="34"/>
      <c r="F109" s="28">
        <f>F93+F95+F97+F99+F101+F103+F105+F107</f>
        <v>0</v>
      </c>
    </row>
    <row r="111" spans="1:6" x14ac:dyDescent="0.25">
      <c r="A111" s="33" t="s">
        <v>82</v>
      </c>
      <c r="B111" s="33"/>
      <c r="C111" s="33"/>
      <c r="D111" s="33"/>
      <c r="E111" s="33"/>
      <c r="F111" s="11">
        <f>F109*0.25</f>
        <v>0</v>
      </c>
    </row>
    <row r="113" spans="1:6" ht="15.75" x14ac:dyDescent="0.25">
      <c r="A113" s="34" t="s">
        <v>83</v>
      </c>
      <c r="B113" s="34"/>
      <c r="C113" s="34"/>
      <c r="D113" s="34"/>
      <c r="E113" s="34"/>
      <c r="F113" s="28">
        <f>F109+F111</f>
        <v>0</v>
      </c>
    </row>
  </sheetData>
  <mergeCells count="16">
    <mergeCell ref="A31:B31"/>
    <mergeCell ref="A111:E111"/>
    <mergeCell ref="A113:E113"/>
    <mergeCell ref="A2:F2"/>
    <mergeCell ref="A3:F3"/>
    <mergeCell ref="A7:B7"/>
    <mergeCell ref="A54:B54"/>
    <mergeCell ref="A64:B64"/>
    <mergeCell ref="A91:F91"/>
    <mergeCell ref="A109:E109"/>
    <mergeCell ref="A34:E34"/>
    <mergeCell ref="A29:E29"/>
    <mergeCell ref="A40:E40"/>
    <mergeCell ref="A52:E52"/>
    <mergeCell ref="A62:E62"/>
    <mergeCell ref="A36:B36"/>
  </mergeCells>
  <pageMargins left="0.51181102362204722" right="0.51181102362204722" top="0.74803149606299213" bottom="0.74803149606299213" header="0.31496062992125984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Općina SG</cp:lastModifiedBy>
  <cp:lastPrinted>2020-01-28T06:48:44Z</cp:lastPrinted>
  <dcterms:created xsi:type="dcterms:W3CDTF">2020-01-24T13:18:37Z</dcterms:created>
  <dcterms:modified xsi:type="dcterms:W3CDTF">2020-01-30T07:57:53Z</dcterms:modified>
</cp:coreProperties>
</file>