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ćina SG\Desktop\JEDNOSTAVNA NABAVA\2020\JAVNA RASVJETA\"/>
    </mc:Choice>
  </mc:AlternateContent>
  <xr:revisionPtr revIDLastSave="0" documentId="13_ncr:1_{9EFAA85B-5905-48C8-B8DC-30B6005AE9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24" i="1" l="1"/>
  <c r="F25" i="1"/>
  <c r="F32" i="1"/>
  <c r="F33" i="1"/>
  <c r="F34" i="1"/>
  <c r="F35" i="1"/>
  <c r="F36" i="1"/>
  <c r="F31" i="1"/>
  <c r="F23" i="1"/>
  <c r="F28" i="1"/>
  <c r="F19" i="1"/>
  <c r="F20" i="1"/>
  <c r="F17" i="1"/>
  <c r="F18" i="1"/>
  <c r="F15" i="1"/>
  <c r="F16" i="1"/>
  <c r="F42" i="1"/>
  <c r="F38" i="1" l="1"/>
  <c r="F43" i="1" s="1"/>
  <c r="F44" i="1" s="1"/>
  <c r="F45" i="1" s="1"/>
  <c r="F46" i="1" s="1"/>
  <c r="F10" i="1"/>
</calcChain>
</file>

<file path=xl/sharedStrings.xml><?xml version="1.0" encoding="utf-8"?>
<sst xmlns="http://schemas.openxmlformats.org/spreadsheetml/2006/main" count="81" uniqueCount="59">
  <si>
    <t>1.</t>
  </si>
  <si>
    <t>kom</t>
  </si>
  <si>
    <t>cijena</t>
  </si>
  <si>
    <t>ukupno</t>
  </si>
  <si>
    <t>2.</t>
  </si>
  <si>
    <t>3.</t>
  </si>
  <si>
    <t>4.</t>
  </si>
  <si>
    <t>Demontaža kraka LVC 250 mm</t>
  </si>
  <si>
    <t>6.</t>
  </si>
  <si>
    <t>7.</t>
  </si>
  <si>
    <t>8.</t>
  </si>
  <si>
    <t>9.</t>
  </si>
  <si>
    <t>11.</t>
  </si>
  <si>
    <t>10.</t>
  </si>
  <si>
    <t>12.</t>
  </si>
  <si>
    <t>13.</t>
  </si>
  <si>
    <t>14.</t>
  </si>
  <si>
    <t>15.</t>
  </si>
  <si>
    <t>TROŠKOVNIK</t>
  </si>
  <si>
    <t>Brušenje stare boje, čišćenje korozije, bojanje stupa u srebrnu boju</t>
  </si>
  <si>
    <t>Ispitivanje ispravnosti kabelske instalacije te zamjena razdjelnika</t>
  </si>
  <si>
    <t>Dobava i montaža nosača 5X A 590 0-0XM2</t>
  </si>
  <si>
    <t>16.</t>
  </si>
  <si>
    <t>Otkopavanje temelja, izravnanje temelja i stupa te nasipanje i nabijanje materijala (3 komada), paušal</t>
  </si>
  <si>
    <t>17.</t>
  </si>
  <si>
    <t>1. GRAĐEVINSKI RADOVI</t>
  </si>
  <si>
    <t>2.ELEKTROMONTAŽNI RADOVI I MATERIJAL</t>
  </si>
  <si>
    <t>Prema navedenim tehničkim karakteristikama nudimo svjetiljku:
 - Tip svjetiljke:              _________________________
 - Proizvođač svjetiljke: _________________________
 - Zemlja proizvodnje:   _________________________</t>
  </si>
  <si>
    <t xml:space="preserve">Nabava, prijevoz i montaža LED dekorativne svjetiljke. 
Primarni optički pokrov PMMA, proziran, izravna simetrična distribucija svjetlosti,težine max. 9.6kg.  Nastavak za montažu na stup φ60/76mm
Stupanj zaštite od prodora vlage i prašine min. IP54 za cijelu svjetiljku.                                                                                                                                Optički skop sa LED izvorima visoke iskoristivosti, boja svjetla max. 3000K, faktor uzvrat boje CRI &gt; 80, održavanje svjetlosnog toka min L80B10 za &gt; 80.000 sati rada u skladu sa IEC62722-2-1:2014. Integrirana prenaponska zaštita od min.6 kV/3kA                                                                                                                                                                                                     
Ugrađena simetrična cestovna optika široke distribucije sa LED modulom . Max. snaga sustava 27W u toku životnog vijeka. </t>
  </si>
  <si>
    <t>Ponuđena svjetiljka treba zadovoljiti tražene tehničke uvjete</t>
  </si>
  <si>
    <t xml:space="preserve">Ponuđena svjetiljka treba zadovoljiti tražene tehničke uvjete </t>
  </si>
  <si>
    <t>Ponuđena svjetiljka treba zadovoljiti tražene tehničke uvjete:</t>
  </si>
  <si>
    <t>REKAPITULACIJA</t>
  </si>
  <si>
    <t xml:space="preserve">UKUPNO GRAĐEVINSKI RADOVI </t>
  </si>
  <si>
    <t>UKUPNO ELEKTROMONTAŽNI RADOVI I MATERIJAL</t>
  </si>
  <si>
    <t>2.  ELEKTROMONTAŽNI RADOVI I MATERIJAL</t>
  </si>
  <si>
    <t xml:space="preserve">1.  GRAĐEVINSKI RADOVI </t>
  </si>
  <si>
    <t xml:space="preserve">       SVEUKUPNO SA  PDV:</t>
  </si>
  <si>
    <t xml:space="preserve">      SVEUKUPNO BEZ  PDV:</t>
  </si>
  <si>
    <t xml:space="preserve">       PDV (25 %)</t>
  </si>
  <si>
    <t xml:space="preserve">Nabava,  prijevoz i montaža cestovne asimetrične LED svjetiljke s priborom za montažu, metalik sive boje s kućištem izrađenim od tlačno lijevanog aluminija. Nazivni napon 230 V, nazivna frekvencija 50 Hz, cosφ ≥ 0,95, klasa zaštite II, stupanj zaštite IP66, LED modul, max 51W na početku životnog vijeka i max 58W na kraju životnog vijeka, min 5176 lm, max 3000K, CRI &gt; 80, napajanje LED modula ugrađeno u svjetiljku. Automatska redukcija svjetlosnog toka u periodu od 23.30 - 05.00, na 65% nominalnog svjetlosnog toka. Optila ST 1.0a. Otpornost na udarni napon 10 kV 1,2/50µs. Klasa bliještanja G3.  Elektronsko smanjivanje snage, mogućnost reduciranja snage i svjetlosnog toka s obzirom na doba noći. Mogućnost podešavanja svjetlosnog toka od 5% do 100%. Svjetlosni tok CLO konstantan tijekom životnog vijeka svjetiljke. Životni vijek 100000 h pri L90/B10. Zaštita od pregrijavanja, certifikati CE, ENEC, VDE. Mogućnost podešavanja nagiba svjetiljke 0°,5°,10°,15°. Mogućnost montaže na stup sa završetkom 42, 60, 76mm  ili krak sa završetkom 42, 60mm. Težina max 4.0 kg. Bočna površina max. 0,08m². Montaža na stup (za nastavak veličine dxl = 60 x 100 mm). + nasadnik za luk φ 60mm . </t>
  </si>
  <si>
    <t>ZAMJENA POSTOJEĆIH SVJETILJKI JAVNE RASVJETE LED SVJETILJKAMA U NASELJU STARA GRADIŠKA I GREĐANI</t>
  </si>
  <si>
    <t>Dobava i montaža nosača za dvije svjetiljke 90 °</t>
  </si>
  <si>
    <t>Dobava i montaža LVC krak 400-42 mm toplo-cinčani 3°</t>
  </si>
  <si>
    <t>Dobava i montaža LVC krak 700-42 mm toplo-cinčani 3°</t>
  </si>
  <si>
    <t>Dobava i montaža stezaljka Al-Cu 6-35 mm²</t>
  </si>
  <si>
    <t xml:space="preserve">Demontaža postojećih svjetiljki CX 100-150 W SITECO i  GAMALUX 150 W TEP  uz pomoć hidrauličke dizalice zajedno sa demontažom postojećih stupnih spojnih kabela i krakova sa postojećih stupova  visine 6 m uz pomoć hidrauličke dizalice u cijelosti, te zbrinjavanje istih sukladno zakonskim propisima </t>
  </si>
  <si>
    <r>
      <t xml:space="preserve">Demontaža postojećih svjetiljki CX 100-150 W SITECO i  GAMALUX 150 W TEP  uz pomoć hidrauličke dizalice zajedno sa demontažom postojećih stupnih spojnih kabela i krakova sa postojećih stupova </t>
    </r>
    <r>
      <rPr>
        <sz val="10"/>
        <rFont val="Arial"/>
        <family val="2"/>
        <charset val="238"/>
      </rPr>
      <t>visine</t>
    </r>
    <r>
      <rPr>
        <sz val="10"/>
        <color theme="1"/>
        <rFont val="Arial"/>
        <family val="2"/>
        <charset val="238"/>
      </rPr>
      <t xml:space="preserve"> 8 m uz pomoć hidrauličke dizalice u cijelosti, te zbrinjavanje istih sukladno zakonskim propisima </t>
    </r>
  </si>
  <si>
    <r>
      <t>Demontaža postojećih svjetiljki LATERNA 125 W HQI   uz pomoć hidrauličke dizalice zajedno sa demontažom postojećih stupnih spojnih kabela i krakova sa postojećih stupova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 m</t>
    </r>
    <r>
      <rPr>
        <sz val="10"/>
        <color theme="1"/>
        <rFont val="Arial"/>
        <family val="2"/>
        <charset val="238"/>
      </rPr>
      <t xml:space="preserve"> uz pomoć hidrauličke dizalice u cijelosti, te zbrinjavanje istih sukladno zakonskim propisima </t>
    </r>
  </si>
  <si>
    <t>Dobava i montaža Kabela E-YY (PP00) 3x1,5mm²</t>
  </si>
  <si>
    <t>jedinica mjere</t>
  </si>
  <si>
    <t>količina</t>
  </si>
  <si>
    <t>paušal</t>
  </si>
  <si>
    <t>Opis stavke</t>
  </si>
  <si>
    <t>Rbr.</t>
  </si>
  <si>
    <t>m</t>
  </si>
  <si>
    <t>Ostali nepredviđeni radovi i materijal</t>
  </si>
  <si>
    <t>Dobava i montaža   LED cestovne svjetiljke s priborom za montažu Tijelo izrađeno od aluminija za snage LED modula od 15 do 72 W, dimenzija DxŠxV: 375-395mmx335-355mmx60-80mm. Poklopac optičkog sklopa izrađen od polikarbonat ili stakla, visoke UV i termičke stabilnosti, i otpornosti na udarce, min. IK09, prema IEC-EN 62262. Poklopac ujedno predstavlja zglobna vrata za jednostavan pristup unutarnjim komponentama pri instalaciji i održavanju. Otvaranje poklopca svjetiljke  bez uporabe alata. Stupanj zaštite od prodora vlage i prašine min. IP66 za cijelu svjetiljku prema IEC-EN60598 normama.                                                                                                                                                                                                                                                        Optički skop sa LED izvorima visoke iskoristivosti, boja svjetla max. 3000K,                                                                                                                                                                      Radna temperatura (temperatura okoliša): min. od -40 ˚C do +35 ˚C. Integrirana prenaponska zaštita od min.6 kV/3kA. Težina svjetiljke max. 5 kg.
Ugrađen programibilan LED napojni module (driver) sa integriranim autonomnim dinamičkim dimanjem, prilagodljivim vremenom paljenja, prilagodljivim intenzitetom rasvjete i  sa multi kontrolnim sučeljem za: DALI, LineSwitch, AmpDim. Prije isporuke svjetiljke, potrebno je s naručiteljem definirati postavke štednog rada drivera
Ugrađena asimetrična cestovna optika . Max. snaga sustava 35W u toku životnog vijeka. 
Jamstvo proizvođača na svjetiljku min. 2 godine</t>
  </si>
  <si>
    <t>OPĆINA STARA  GRADIŠKA, Trg hrvatskih branitelja 1, Stara Gradiška, OIB: 33364136650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</si>
</sst>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7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wrapText="1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/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/>
    <xf numFmtId="0" fontId="2" fillId="0" borderId="8" xfId="0" applyFont="1" applyBorder="1" applyAlignment="1">
      <alignment horizontal="left" vertical="top"/>
    </xf>
    <xf numFmtId="0" fontId="3" fillId="0" borderId="8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/>
    <xf numFmtId="0" fontId="2" fillId="0" borderId="5" xfId="0" applyFont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/>
    <xf numFmtId="0" fontId="3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horizontal="center" vertical="top"/>
    </xf>
    <xf numFmtId="0" fontId="3" fillId="0" borderId="9" xfId="0" applyFont="1" applyBorder="1"/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wrapText="1"/>
    </xf>
    <xf numFmtId="0" fontId="3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11" xfId="0" applyFont="1" applyFill="1" applyBorder="1" applyAlignment="1">
      <alignment horizontal="left"/>
    </xf>
    <xf numFmtId="2" fontId="2" fillId="2" borderId="11" xfId="0" applyNumberFormat="1" applyFont="1" applyFill="1" applyBorder="1"/>
    <xf numFmtId="2" fontId="2" fillId="2" borderId="0" xfId="0" applyNumberFormat="1" applyFont="1" applyFill="1"/>
    <xf numFmtId="0" fontId="3" fillId="2" borderId="0" xfId="0" applyFont="1" applyFill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7" zoomScale="75" zoomScaleNormal="75" workbookViewId="0">
      <selection activeCell="G9" sqref="G9"/>
    </sheetView>
  </sheetViews>
  <sheetFormatPr defaultRowHeight="12.75" x14ac:dyDescent="0.2"/>
  <cols>
    <col min="1" max="1" width="4.5703125" style="3" customWidth="1"/>
    <col min="2" max="2" width="51.5703125" style="3" customWidth="1"/>
    <col min="3" max="3" width="10.140625" style="3" customWidth="1"/>
    <col min="4" max="4" width="8.7109375" style="3" customWidth="1"/>
    <col min="5" max="5" width="10.7109375" style="3" customWidth="1"/>
    <col min="6" max="6" width="11.42578125" style="3" customWidth="1"/>
    <col min="7" max="7" width="92.42578125" style="3" customWidth="1"/>
    <col min="8" max="16384" width="9.140625" style="3"/>
  </cols>
  <sheetData>
    <row r="1" spans="1:6" x14ac:dyDescent="0.2">
      <c r="A1" s="56" t="s">
        <v>58</v>
      </c>
      <c r="B1" s="56"/>
      <c r="C1" s="56"/>
      <c r="D1" s="56"/>
      <c r="E1" s="56"/>
      <c r="F1" s="56"/>
    </row>
    <row r="3" spans="1:6" x14ac:dyDescent="0.2">
      <c r="A3" s="4" t="s">
        <v>18</v>
      </c>
      <c r="B3" s="4"/>
      <c r="C3" s="4"/>
      <c r="D3" s="4"/>
      <c r="E3" s="4"/>
      <c r="F3" s="4"/>
    </row>
    <row r="4" spans="1:6" ht="27" customHeight="1" x14ac:dyDescent="0.2">
      <c r="A4" s="5" t="s">
        <v>41</v>
      </c>
      <c r="B4" s="5"/>
      <c r="C4" s="5"/>
      <c r="D4" s="5"/>
      <c r="E4" s="5"/>
      <c r="F4" s="5"/>
    </row>
    <row r="6" spans="1:6" x14ac:dyDescent="0.2">
      <c r="A6" s="6" t="s">
        <v>25</v>
      </c>
      <c r="B6" s="6"/>
      <c r="C6" s="6"/>
      <c r="D6" s="6"/>
      <c r="E6" s="6"/>
      <c r="F6" s="6"/>
    </row>
    <row r="7" spans="1:6" ht="25.5" x14ac:dyDescent="0.2">
      <c r="A7" s="7" t="s">
        <v>54</v>
      </c>
      <c r="B7" s="7" t="s">
        <v>53</v>
      </c>
      <c r="C7" s="50" t="s">
        <v>50</v>
      </c>
      <c r="D7" s="11" t="s">
        <v>51</v>
      </c>
      <c r="E7" s="11" t="s">
        <v>2</v>
      </c>
      <c r="F7" s="11" t="s">
        <v>3</v>
      </c>
    </row>
    <row r="8" spans="1:6" ht="25.5" x14ac:dyDescent="0.2">
      <c r="A8" s="7" t="s">
        <v>0</v>
      </c>
      <c r="B8" s="8" t="s">
        <v>23</v>
      </c>
      <c r="C8" s="8" t="s">
        <v>52</v>
      </c>
      <c r="D8" s="11">
        <v>1</v>
      </c>
      <c r="E8" s="49">
        <v>0</v>
      </c>
      <c r="F8" s="7">
        <f>D8*E8</f>
        <v>0</v>
      </c>
    </row>
    <row r="10" spans="1:6" x14ac:dyDescent="0.2">
      <c r="A10" s="9" t="s">
        <v>33</v>
      </c>
      <c r="B10" s="9"/>
      <c r="C10" s="9"/>
      <c r="D10" s="9"/>
      <c r="E10" s="9"/>
      <c r="F10" s="10">
        <f>F8</f>
        <v>0</v>
      </c>
    </row>
    <row r="12" spans="1:6" x14ac:dyDescent="0.2">
      <c r="A12" s="6" t="s">
        <v>26</v>
      </c>
      <c r="B12" s="6"/>
      <c r="C12" s="6"/>
      <c r="D12" s="6"/>
      <c r="E12" s="6"/>
      <c r="F12" s="6"/>
    </row>
    <row r="14" spans="1:6" ht="25.5" x14ac:dyDescent="0.2">
      <c r="A14" s="7" t="s">
        <v>54</v>
      </c>
      <c r="B14" s="7" t="s">
        <v>53</v>
      </c>
      <c r="C14" s="50" t="s">
        <v>50</v>
      </c>
      <c r="D14" s="11" t="s">
        <v>51</v>
      </c>
      <c r="E14" s="11" t="s">
        <v>2</v>
      </c>
      <c r="F14" s="11" t="s">
        <v>3</v>
      </c>
    </row>
    <row r="15" spans="1:6" ht="84" customHeight="1" x14ac:dyDescent="0.2">
      <c r="A15" s="12" t="s">
        <v>0</v>
      </c>
      <c r="B15" s="13" t="s">
        <v>46</v>
      </c>
      <c r="C15" s="51" t="s">
        <v>1</v>
      </c>
      <c r="D15" s="11">
        <v>20</v>
      </c>
      <c r="E15" s="14">
        <v>0</v>
      </c>
      <c r="F15" s="14">
        <f>D15*E15</f>
        <v>0</v>
      </c>
    </row>
    <row r="16" spans="1:6" ht="81.75" customHeight="1" x14ac:dyDescent="0.2">
      <c r="A16" s="12" t="s">
        <v>4</v>
      </c>
      <c r="B16" s="13" t="s">
        <v>47</v>
      </c>
      <c r="C16" s="51" t="s">
        <v>1</v>
      </c>
      <c r="D16" s="11">
        <v>15</v>
      </c>
      <c r="E16" s="14">
        <v>0</v>
      </c>
      <c r="F16" s="14">
        <f>D16*E16</f>
        <v>0</v>
      </c>
    </row>
    <row r="17" spans="1:7" ht="22.5" customHeight="1" x14ac:dyDescent="0.2">
      <c r="A17" s="12" t="s">
        <v>5</v>
      </c>
      <c r="B17" s="12" t="s">
        <v>7</v>
      </c>
      <c r="C17" s="49" t="s">
        <v>1</v>
      </c>
      <c r="D17" s="11">
        <v>13</v>
      </c>
      <c r="E17" s="14">
        <v>0</v>
      </c>
      <c r="F17" s="14">
        <f>D17*E17</f>
        <v>0</v>
      </c>
    </row>
    <row r="18" spans="1:7" ht="72" customHeight="1" x14ac:dyDescent="0.2">
      <c r="A18" s="12" t="s">
        <v>6</v>
      </c>
      <c r="B18" s="13" t="s">
        <v>48</v>
      </c>
      <c r="C18" s="51" t="s">
        <v>1</v>
      </c>
      <c r="D18" s="11">
        <v>9</v>
      </c>
      <c r="E18" s="14">
        <v>0</v>
      </c>
      <c r="F18" s="14">
        <f>D18*E18</f>
        <v>0</v>
      </c>
    </row>
    <row r="19" spans="1:7" ht="30.75" customHeight="1" x14ac:dyDescent="0.2">
      <c r="A19" s="15" t="s">
        <v>8</v>
      </c>
      <c r="B19" s="16" t="s">
        <v>19</v>
      </c>
      <c r="C19" s="52" t="s">
        <v>1</v>
      </c>
      <c r="D19" s="17">
        <v>8</v>
      </c>
      <c r="E19" s="14">
        <v>0</v>
      </c>
      <c r="F19" s="14">
        <f t="shared" ref="F19:F20" si="0">D19*E19</f>
        <v>0</v>
      </c>
    </row>
    <row r="20" spans="1:7" ht="31.5" customHeight="1" x14ac:dyDescent="0.2">
      <c r="A20" s="12" t="s">
        <v>9</v>
      </c>
      <c r="B20" s="13" t="s">
        <v>20</v>
      </c>
      <c r="C20" s="51" t="s">
        <v>1</v>
      </c>
      <c r="D20" s="11">
        <v>4</v>
      </c>
      <c r="E20" s="14">
        <v>0</v>
      </c>
      <c r="F20" s="14">
        <f t="shared" si="0"/>
        <v>0</v>
      </c>
    </row>
    <row r="21" spans="1:7" ht="312.75" customHeight="1" x14ac:dyDescent="0.2">
      <c r="A21" s="18" t="s">
        <v>10</v>
      </c>
      <c r="B21" s="19" t="s">
        <v>40</v>
      </c>
      <c r="C21" s="53"/>
      <c r="D21" s="20">
        <v>23</v>
      </c>
      <c r="E21" s="21"/>
      <c r="F21" s="21"/>
    </row>
    <row r="22" spans="1:7" ht="30.75" customHeight="1" x14ac:dyDescent="0.2">
      <c r="A22" s="22"/>
      <c r="B22" s="23" t="s">
        <v>30</v>
      </c>
      <c r="C22" s="23"/>
      <c r="D22" s="24"/>
      <c r="E22" s="25"/>
      <c r="F22" s="25"/>
    </row>
    <row r="23" spans="1:7" ht="83.25" customHeight="1" x14ac:dyDescent="0.2">
      <c r="A23" s="26"/>
      <c r="B23" s="27" t="s">
        <v>27</v>
      </c>
      <c r="C23" s="27"/>
      <c r="D23" s="28"/>
      <c r="E23" s="29">
        <v>0</v>
      </c>
      <c r="F23" s="29">
        <f>D21*E23</f>
        <v>0</v>
      </c>
    </row>
    <row r="24" spans="1:7" ht="21" customHeight="1" x14ac:dyDescent="0.2">
      <c r="A24" s="7" t="s">
        <v>11</v>
      </c>
      <c r="B24" s="7" t="s">
        <v>42</v>
      </c>
      <c r="C24" s="7" t="s">
        <v>1</v>
      </c>
      <c r="D24" s="11">
        <v>3</v>
      </c>
      <c r="E24" s="29">
        <v>0</v>
      </c>
      <c r="F24" s="29">
        <f t="shared" ref="F24:F25" si="1">D22*E24</f>
        <v>0</v>
      </c>
    </row>
    <row r="25" spans="1:7" ht="21" customHeight="1" x14ac:dyDescent="0.2">
      <c r="A25" s="7" t="s">
        <v>13</v>
      </c>
      <c r="B25" s="7" t="s">
        <v>21</v>
      </c>
      <c r="C25" s="7" t="s">
        <v>1</v>
      </c>
      <c r="D25" s="11">
        <v>23</v>
      </c>
      <c r="E25" s="29">
        <v>0</v>
      </c>
      <c r="F25" s="29">
        <f t="shared" si="1"/>
        <v>0</v>
      </c>
    </row>
    <row r="26" spans="1:7" ht="189.75" customHeight="1" x14ac:dyDescent="0.2">
      <c r="A26" s="18" t="s">
        <v>12</v>
      </c>
      <c r="B26" s="16" t="s">
        <v>28</v>
      </c>
      <c r="C26" s="16"/>
      <c r="D26" s="17"/>
      <c r="E26" s="21"/>
      <c r="F26" s="21"/>
      <c r="G26" s="1"/>
    </row>
    <row r="27" spans="1:7" ht="30.75" customHeight="1" x14ac:dyDescent="0.2">
      <c r="A27" s="22"/>
      <c r="B27" s="30" t="s">
        <v>29</v>
      </c>
      <c r="C27" s="30"/>
      <c r="D27" s="31"/>
      <c r="E27" s="25"/>
      <c r="F27" s="25"/>
      <c r="G27" s="2"/>
    </row>
    <row r="28" spans="1:7" ht="78" customHeight="1" x14ac:dyDescent="0.2">
      <c r="A28" s="26"/>
      <c r="B28" s="32" t="s">
        <v>27</v>
      </c>
      <c r="C28" s="39" t="s">
        <v>1</v>
      </c>
      <c r="D28" s="33">
        <v>9</v>
      </c>
      <c r="E28" s="29">
        <v>0</v>
      </c>
      <c r="F28" s="29">
        <f>D28*E28</f>
        <v>0</v>
      </c>
      <c r="G28" s="2"/>
    </row>
    <row r="29" spans="1:7" ht="387" customHeight="1" x14ac:dyDescent="0.2">
      <c r="A29" s="34" t="s">
        <v>14</v>
      </c>
      <c r="B29" s="55" t="s">
        <v>57</v>
      </c>
      <c r="C29" s="35"/>
      <c r="D29" s="31"/>
      <c r="E29" s="25"/>
      <c r="F29" s="25"/>
    </row>
    <row r="30" spans="1:7" ht="25.5" x14ac:dyDescent="0.2">
      <c r="A30" s="36"/>
      <c r="B30" s="54" t="s">
        <v>31</v>
      </c>
      <c r="C30" s="37"/>
      <c r="D30" s="31"/>
      <c r="E30" s="25"/>
      <c r="F30" s="25"/>
    </row>
    <row r="31" spans="1:7" ht="73.5" customHeight="1" x14ac:dyDescent="0.2">
      <c r="A31" s="38"/>
      <c r="B31" s="32" t="s">
        <v>27</v>
      </c>
      <c r="C31" s="39" t="s">
        <v>1</v>
      </c>
      <c r="D31" s="33">
        <v>19</v>
      </c>
      <c r="E31" s="29">
        <v>0</v>
      </c>
      <c r="F31" s="29">
        <f>D31*E31</f>
        <v>0</v>
      </c>
    </row>
    <row r="32" spans="1:7" ht="22.5" customHeight="1" x14ac:dyDescent="0.2">
      <c r="A32" s="7" t="s">
        <v>15</v>
      </c>
      <c r="B32" s="7" t="s">
        <v>43</v>
      </c>
      <c r="C32" s="7" t="s">
        <v>1</v>
      </c>
      <c r="D32" s="11">
        <v>17</v>
      </c>
      <c r="E32" s="29">
        <v>0</v>
      </c>
      <c r="F32" s="29">
        <f t="shared" ref="F32:F36" si="2">D32*E32</f>
        <v>0</v>
      </c>
    </row>
    <row r="33" spans="1:6" ht="24" customHeight="1" x14ac:dyDescent="0.2">
      <c r="A33" s="7" t="s">
        <v>16</v>
      </c>
      <c r="B33" s="7" t="s">
        <v>44</v>
      </c>
      <c r="C33" s="7" t="s">
        <v>1</v>
      </c>
      <c r="D33" s="11">
        <v>2</v>
      </c>
      <c r="E33" s="29">
        <v>0</v>
      </c>
      <c r="F33" s="29">
        <f t="shared" si="2"/>
        <v>0</v>
      </c>
    </row>
    <row r="34" spans="1:6" ht="27.75" customHeight="1" x14ac:dyDescent="0.2">
      <c r="A34" s="7" t="s">
        <v>17</v>
      </c>
      <c r="B34" s="7" t="s">
        <v>49</v>
      </c>
      <c r="C34" s="7" t="s">
        <v>55</v>
      </c>
      <c r="D34" s="11">
        <v>40</v>
      </c>
      <c r="E34" s="29">
        <v>0</v>
      </c>
      <c r="F34" s="29">
        <f t="shared" si="2"/>
        <v>0</v>
      </c>
    </row>
    <row r="35" spans="1:6" ht="24.75" customHeight="1" x14ac:dyDescent="0.2">
      <c r="A35" s="7" t="s">
        <v>22</v>
      </c>
      <c r="B35" s="7" t="s">
        <v>45</v>
      </c>
      <c r="C35" s="7" t="s">
        <v>1</v>
      </c>
      <c r="D35" s="11">
        <v>38</v>
      </c>
      <c r="E35" s="29">
        <v>0</v>
      </c>
      <c r="F35" s="29">
        <f t="shared" si="2"/>
        <v>0</v>
      </c>
    </row>
    <row r="36" spans="1:6" ht="30.75" customHeight="1" x14ac:dyDescent="0.2">
      <c r="A36" s="7" t="s">
        <v>24</v>
      </c>
      <c r="B36" s="7" t="s">
        <v>56</v>
      </c>
      <c r="C36" s="7" t="s">
        <v>52</v>
      </c>
      <c r="D36" s="11">
        <v>1</v>
      </c>
      <c r="E36" s="29">
        <v>0</v>
      </c>
      <c r="F36" s="29">
        <f t="shared" si="2"/>
        <v>0</v>
      </c>
    </row>
    <row r="38" spans="1:6" ht="27" customHeight="1" x14ac:dyDescent="0.2">
      <c r="A38" s="40" t="s">
        <v>34</v>
      </c>
      <c r="B38" s="40"/>
      <c r="C38" s="40"/>
      <c r="D38" s="40"/>
      <c r="E38" s="40"/>
      <c r="F38" s="41">
        <f>SUM(F15:F37)</f>
        <v>0</v>
      </c>
    </row>
    <row r="40" spans="1:6" ht="28.5" customHeight="1" thickBot="1" x14ac:dyDescent="0.25">
      <c r="A40" s="42" t="s">
        <v>32</v>
      </c>
      <c r="B40" s="42"/>
      <c r="C40" s="42"/>
      <c r="D40" s="42"/>
      <c r="E40" s="42"/>
      <c r="F40" s="42"/>
    </row>
    <row r="41" spans="1:6" ht="13.5" thickTop="1" x14ac:dyDescent="0.2"/>
    <row r="42" spans="1:6" ht="22.5" customHeight="1" x14ac:dyDescent="0.2">
      <c r="A42" s="43" t="s">
        <v>36</v>
      </c>
      <c r="B42" s="43"/>
      <c r="C42" s="43"/>
      <c r="D42" s="43"/>
      <c r="E42" s="43"/>
      <c r="F42" s="44">
        <f>F8</f>
        <v>0</v>
      </c>
    </row>
    <row r="43" spans="1:6" ht="25.5" customHeight="1" thickBot="1" x14ac:dyDescent="0.25">
      <c r="A43" s="45" t="s">
        <v>35</v>
      </c>
      <c r="B43" s="45"/>
      <c r="C43" s="45"/>
      <c r="D43" s="45"/>
      <c r="E43" s="45"/>
      <c r="F43" s="46">
        <f>F38</f>
        <v>0</v>
      </c>
    </row>
    <row r="44" spans="1:6" ht="22.5" customHeight="1" x14ac:dyDescent="0.2">
      <c r="A44" s="6" t="s">
        <v>38</v>
      </c>
      <c r="B44" s="6"/>
      <c r="C44" s="6"/>
      <c r="D44" s="6"/>
      <c r="E44" s="6"/>
      <c r="F44" s="47">
        <f>F42+F43</f>
        <v>0</v>
      </c>
    </row>
    <row r="45" spans="1:6" ht="21.75" customHeight="1" x14ac:dyDescent="0.2">
      <c r="A45" s="6" t="s">
        <v>39</v>
      </c>
      <c r="B45" s="6"/>
      <c r="C45" s="6"/>
      <c r="D45" s="6"/>
      <c r="E45" s="6"/>
      <c r="F45" s="48">
        <f>F44*0.25</f>
        <v>0</v>
      </c>
    </row>
    <row r="46" spans="1:6" ht="21.75" customHeight="1" x14ac:dyDescent="0.2">
      <c r="A46" s="6" t="s">
        <v>37</v>
      </c>
      <c r="B46" s="6"/>
      <c r="C46" s="6"/>
      <c r="D46" s="6"/>
      <c r="E46" s="6"/>
      <c r="F46" s="47">
        <f>F44+F45</f>
        <v>0</v>
      </c>
    </row>
  </sheetData>
  <mergeCells count="17">
    <mergeCell ref="A3:F3"/>
    <mergeCell ref="A1:F1"/>
    <mergeCell ref="A43:E43"/>
    <mergeCell ref="A44:E44"/>
    <mergeCell ref="A45:E45"/>
    <mergeCell ref="A46:E46"/>
    <mergeCell ref="A4:F4"/>
    <mergeCell ref="A29:A31"/>
    <mergeCell ref="A40:F40"/>
    <mergeCell ref="A42:E42"/>
    <mergeCell ref="A10:E10"/>
    <mergeCell ref="A38:E38"/>
    <mergeCell ref="A6:F6"/>
    <mergeCell ref="A12:F12"/>
    <mergeCell ref="A26:A28"/>
    <mergeCell ref="A21:A23"/>
    <mergeCell ref="D21:D23"/>
  </mergeCells>
  <pageMargins left="0.31496062992125984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Općina SG</cp:lastModifiedBy>
  <cp:lastPrinted>2020-02-25T12:33:12Z</cp:lastPrinted>
  <dcterms:created xsi:type="dcterms:W3CDTF">2020-02-23T10:24:09Z</dcterms:created>
  <dcterms:modified xsi:type="dcterms:W3CDTF">2020-02-25T12:33:22Z</dcterms:modified>
</cp:coreProperties>
</file>