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015"/>
  </bookViews>
  <sheets>
    <sheet name="Etapa 1" sheetId="1" r:id="rId1"/>
  </sheets>
  <definedNames>
    <definedName name="_xlnm.Print_Area" localSheetId="0">'Etapa 1'!$A$1:$G$79</definedName>
    <definedName name="_xlnm.Print_Titles" localSheetId="0">'Etapa 1'!$7:$7</definedName>
  </definedNames>
  <calcPr calcId="144525"/>
</workbook>
</file>

<file path=xl/calcChain.xml><?xml version="1.0" encoding="utf-8"?>
<calcChain xmlns="http://schemas.openxmlformats.org/spreadsheetml/2006/main">
  <c r="G67" i="1" l="1"/>
  <c r="G76" i="1" s="1"/>
  <c r="G61" i="1"/>
  <c r="G75" i="1" s="1"/>
  <c r="E47" i="1"/>
  <c r="G29" i="1" l="1"/>
  <c r="G72" i="1" s="1"/>
  <c r="G43" i="1"/>
  <c r="G73" i="1" s="1"/>
  <c r="G51" i="1"/>
  <c r="G74" i="1" s="1"/>
  <c r="G77" i="1" l="1"/>
  <c r="G78" i="1" s="1"/>
  <c r="G79" i="1" s="1"/>
</calcChain>
</file>

<file path=xl/sharedStrings.xml><?xml version="1.0" encoding="utf-8"?>
<sst xmlns="http://schemas.openxmlformats.org/spreadsheetml/2006/main" count="134" uniqueCount="103">
  <si>
    <t>Opis poslova:</t>
  </si>
  <si>
    <t xml:space="preserve">Pozicija </t>
  </si>
  <si>
    <t>Grupa radova</t>
  </si>
  <si>
    <t>Opis  rada</t>
  </si>
  <si>
    <t>Jedinica mjere</t>
  </si>
  <si>
    <t>Količina</t>
  </si>
  <si>
    <t>Jedinična  cijena</t>
  </si>
  <si>
    <t>Ukupno</t>
  </si>
  <si>
    <t>Svi radovi na predmetnom objektu moraju se izvesti u skladu sa Općim tehničkim uvjetima za radove na cestama, Tehničkim propisom  za betonske konstrukcije, Pravilniku o prometnim znakovima, signalizaciji i opremi na cestama, Hrvatskim normama i drugim važećim normama i propisima iz ovog područja. U svim stavkama ovog troškovnika cijenom je obuhvaćen sav potreban rad, priprema i materijal za jedinicu gotovog posla. U ove cijene ulaze i svi troškovi održavanja objekta do dana preuzimanja, kao i troškovi bilo kakvog priručnog postrojenja i prilagodbi na terenu potrebnog za izvođenje radova po ovom troškovniku. Razni nepredviđeni radovi koji nisu obuhvaćeni stavkama ovog troškovnika, a koji se tokom gradnje ukažu neophodni mogu se izvoditi isključivo po nalogu Investitora i uz odobrenje nadzornog inženjera. 
U slučaju da u pojedinim stavkama dođe do realizacije viška radova u odnosu na ugovorne količine, Izvođač je dužan pisanim putem upozoriti nadzornu službu i Investitora.</t>
  </si>
  <si>
    <t>A.</t>
  </si>
  <si>
    <t>KOLNIČKA KONSTRUKCIJA</t>
  </si>
  <si>
    <t>1.</t>
  </si>
  <si>
    <t>PRIPREMNI I ZAVRŠNI RADOVI</t>
  </si>
  <si>
    <t>1.1.</t>
  </si>
  <si>
    <t>kpl</t>
  </si>
  <si>
    <t>1.2.</t>
  </si>
  <si>
    <t>Podizanje ili spuštanje te prilagodba poklopaca revizionih okana postojećih infrastrukturnih objekata na projektiranu visinu završnih slojeva kolne konstrukcije. Korekcija visine poklopca je predviđena u visini do 50 cm. Stavka uključuje demontažu poklopca, okvira poklopca, razbijanje betona do potrebne visine ili dobetoniravanje na potrebnu visinu kao i ponovnu ugradnju istog poklopca ili hidranta. Obračun po komadu.</t>
  </si>
  <si>
    <t>kom</t>
  </si>
  <si>
    <t>1.3.</t>
  </si>
  <si>
    <t>Izmještanje postojećih stupova javne rasvjeta na mjestima gdje se iste nalaze unutar prometne površine uz prethodnu suglasnost Investitora i odobrenje nadzornog inženjera.</t>
  </si>
  <si>
    <t>1.4.</t>
  </si>
  <si>
    <t>Obnova i prilagodba postojećih pješačkih komunikacija obuhvaćenih područjem zahvata te u dodrnim zonama. U cijeni sav potreban rad i materijal za prilagodbu visinskih elemenata pojedine komunikacije (prilagodba postojećih elemenata i sl.) Obračun za cjelovito izveden rad. Uz dokaznicu mjera izvođač je dužan priložiti i fotodokumentaciju svake faze rada na pojedinoj komunikaciji.</t>
  </si>
  <si>
    <t>1.5.</t>
  </si>
  <si>
    <t>Zaštita postojećih instalacija za vrijeme trajanja radova uključivo sve potrebne predradnje na lociranju, ručnom otkopu te denivelacijama i prelaganju istih na mjestima gdje se utvrdi da je potrebno. Obračun po m' instalacija u zahvatu.</t>
  </si>
  <si>
    <t>a/ telefonska instalacija</t>
  </si>
  <si>
    <t>m'</t>
  </si>
  <si>
    <t>b/ elektroinstalacije</t>
  </si>
  <si>
    <t>c/ vodovodne instalacije</t>
  </si>
  <si>
    <t>d/ kanalizacija</t>
  </si>
  <si>
    <t>1.6.</t>
  </si>
  <si>
    <t>Izmještanje EK infrastrukture sukladno uputama operatera u pojas izvan područja zahvata te ugradnja zaštite polaganjem PEHD cijevi ø80 mm na mjestima prolaza ispod prometnica. U cijeni sav potreban rad i materijal.</t>
  </si>
  <si>
    <t>a/ izmještanje EKI</t>
  </si>
  <si>
    <t>b/ ugradnja zaštite EKI</t>
  </si>
  <si>
    <t>1.7.</t>
  </si>
  <si>
    <t>Izmještanje nadzemnih hidranata prema uputama distributera vodnih usluga. Predviđeno izmještanje na udaljenost do 5 m. U cijeni sav potreban rad i materijal</t>
  </si>
  <si>
    <t>1.8.</t>
  </si>
  <si>
    <t>Izmještanje elektroenergetskog kabela sukladno uputama operatera dsitributivnog sustava. U cijeni sav potreban rad i materijal. Na mjestima prolaua ispod prometnice ugrađuje se zaštitna cijev.</t>
  </si>
  <si>
    <t>a/ izmještanje elektroenergetskog kabela</t>
  </si>
  <si>
    <t>b/ ugradnja zaštitne cijevi</t>
  </si>
  <si>
    <t>1.9.</t>
  </si>
  <si>
    <t>Rezanje postojećeg asfalta i betona na mjestima spojeva trase s postojećim prometnicama i kolnim ulazima.</t>
  </si>
  <si>
    <t>Privremena regulacija prometa na prometnicama na kojima se izvode radovi rekonstrukcije prometnice. Stavka obuhvaća izradu projekta privremene regulacije u skladu s uvjetima nadležnog MUPa, ishođenje suglasnosti, nabavu i postavu sve potrebne svjetlosne, horizontalne i vertikalne signalizacije kao i regulaciju prometa za vrijeme izvođenja radova.</t>
  </si>
  <si>
    <t>PRIPREMNI I ZAVRŠNI RADOVI UKUPNO:</t>
  </si>
  <si>
    <t>2.</t>
  </si>
  <si>
    <t>ZEMLJANI RADOVI</t>
  </si>
  <si>
    <t>2.1.</t>
  </si>
  <si>
    <t>Rušenje dijelova postojećeg asfaltnog zastora na spoju s novom prometnicom, betonskih elemenata i drugih objekata na trasi. U cijenu uključeno rušenje, strojno i ručno razbijanje, strojno rezanje i obrada svih rubova - kontaktnih površina na objektima u zahvatu, utovar otpadnog materijala u vozilo i prijevoz na deponij na udaljenost do 6 km.</t>
  </si>
  <si>
    <r>
      <t>m</t>
    </r>
    <r>
      <rPr>
        <vertAlign val="superscript"/>
        <sz val="9"/>
        <rFont val="Arial"/>
        <family val="2"/>
        <charset val="238"/>
      </rPr>
      <t>2</t>
    </r>
  </si>
  <si>
    <t>2.2.</t>
  </si>
  <si>
    <t xml:space="preserve">Strojni iskop zemljanog i nasipnog materijala u širokom iskopu. Iskope vršiti prema poprečnim profilima, visinskim kotama određenim projektom, normalnim profilima i uputama nadzornog inženjera. Na mjestima prolaza instalacija pojedinih distributera (voda, kanalizacija, telefon, elektroinstalacije i dr.) potreban je ručni iskop u skladu s O.T.U. za radove na cestama te prema uputama distributera. Ova stavka obuhvaća sav potreban rad na  iskopu materijala, utovar i odvoz na mjesni deponij na udaljenosti do 5 km, sva potrebna mjerenja i ispitivanja sa pribavljanjem potrebne ispitne dokumentacije. Obračun po m3 iskopanog materijala u sraslom stanju. </t>
  </si>
  <si>
    <r>
      <t>m</t>
    </r>
    <r>
      <rPr>
        <vertAlign val="superscript"/>
        <sz val="9"/>
        <rFont val="Arial"/>
        <family val="2"/>
        <charset val="238"/>
      </rPr>
      <t>3</t>
    </r>
  </si>
  <si>
    <t>2.3.</t>
  </si>
  <si>
    <t xml:space="preserve">Grubo i fino planiranje i valjanje posteljice prometnih i pješačkih površina. Neravnine je potrebno zasjeći, a udubljenja napuniti materijalom tako da posteljica nakon valjanja dobije projektirane uzdužne i poprečne padove, sa točnosti +- 2 cm. </t>
  </si>
  <si>
    <t>2.4.</t>
  </si>
  <si>
    <t>Iskop zemljanog materijala na mjestima gdje se utvrdi da je zbijenost podloge manja od Me=15 N/mm2. Stavkom obuhvatiti iskop materijala do potrebne dubine, odvoz iskopanog materijala na udaljenost do 5 km. Obračun po m2 iskopanog materijala u sraslom stanju.</t>
  </si>
  <si>
    <t>2.5.</t>
  </si>
  <si>
    <t>Iskop rova za polaganje kabela javne rasvjete u tlu C kategorije.</t>
  </si>
  <si>
    <t>a/ ručni iskop sa zatrpavanjem i nabijanjem u slojevima</t>
  </si>
  <si>
    <t>b/ strojni iskop sa zatrpavanjem i nabijanjem u slojevima</t>
  </si>
  <si>
    <t>c/ ugradnja zaštitne PEHD cijevi DN 80</t>
  </si>
  <si>
    <t>2.6.</t>
  </si>
  <si>
    <t>Dobava, transport i ugradnja pijeska u iskopani rov - kao podloga prije polaganja kabela u debljini 10 cm te zatrpavanje kabela u sloju debljine do 30 cm iznad tjemena položenog kabela. U cijeni sav potreban rad i materijal.</t>
  </si>
  <si>
    <t>2.7.</t>
  </si>
  <si>
    <t>Kombinirani strojni i ručni iskop za temelje stupova javne rasvjete i SSROJR. Utovar viška materijala u vozilo i odvoz na deponiju na udaljenost do 5 km. U cijeni sav potreban rad i materijal.</t>
  </si>
  <si>
    <t>2.8.</t>
  </si>
  <si>
    <t>Dobava i izvedba zamjenskog sloja otkopanog materijala od mehanički zbijenog šljunčanog (ili tucaničkog ) materijala. Nasipavanje izvesti u potrebnoj visini u slojevima 30-40 cm sa potrebnim zbijanjem. Materijal dobiven postupkom obrade građevinskog otpada nije prihvatljiv. Obračun po m3 ugrađenog materijala u zbijenom stanju.</t>
  </si>
  <si>
    <t>ZEMLJANI RADOVI UKUPNO:</t>
  </si>
  <si>
    <t>3.</t>
  </si>
  <si>
    <t>BETONSKI RADOVI</t>
  </si>
  <si>
    <t>3.1.</t>
  </si>
  <si>
    <t>Dobava i ugradnja tipskih betonskih rubnjaka i kanalica ugrađenih u temelj od betona C20/25. Betonski rubnjaci se međusobno spajaju cementnim mortom M 50, a ugrađuju točno u visini završnog sloja kolnika. Obračun po m' ugrađenog rubnjaka, uključivo rubnjaci, temelj i iskop za temelj.</t>
  </si>
  <si>
    <t>a/ rubnjaci 18/24 cm</t>
  </si>
  <si>
    <r>
      <t>m</t>
    </r>
    <r>
      <rPr>
        <vertAlign val="superscript"/>
        <sz val="9"/>
        <rFont val="Arial"/>
        <family val="2"/>
        <charset val="238"/>
      </rPr>
      <t>1</t>
    </r>
  </si>
  <si>
    <t>b/ rubnjaci 8/20</t>
  </si>
  <si>
    <t>3.2.</t>
  </si>
  <si>
    <t>Izrada temelja betonom C30/37 za rasvjetni stup tip D sa sidrenim vijcima, PEHD cijevima, šablonom i nadvišenjem. U cijeni sav potreban rad i materijal.</t>
  </si>
  <si>
    <t>BETONSKI RADOVI UKUPNO:</t>
  </si>
  <si>
    <t>4.</t>
  </si>
  <si>
    <t>4.1.</t>
  </si>
  <si>
    <t>Dobava, transport i ugradnja geotekstila tip 300 na trasi planirane prometnice i objekata. U jediničnu cijenu uključen sav potreban rad te materijal s preklopima i pričvrsnim sredstvima. Obračun po tlocrtnoj projekciji pokrivene površine.</t>
  </si>
  <si>
    <t>4.2.</t>
  </si>
  <si>
    <t>Dobava i izvedba nosivog sloja od mehanički zbijenog tucaničkog materijala 0-63 u sloju prosječne debljine d= 40 cm. Ovaj sloj se ugrađuje na pripremljenu i uređenu posteljicu (Ms=15 MPa). Ugrađeni  sloj na kolniku mora zadovoljiti modul stišljivosti Ms=80 MPa. Ova stavka obuhvaća dobavu materijala, prijevoz, razastiranje i zbijanje materijala na trasi te završnu pripremu za asfaltiranje  kamenom mješavinom 0/8 kao i zbijanje na potreban modul stišljivosti. Materijal dobiven postupkom obrade građevinskog otpada nije prihvatljiv. Obračun po m3 ugrađenog donjeg nosivog sloja kolnika od drobljene kamene mješavine za kolnik, parkiralište i nogostup.</t>
  </si>
  <si>
    <t>4.3.</t>
  </si>
  <si>
    <t>Dobava i izrada nosivog sloja od bitumeniziranog drobljenog kamenog materijala AC 22 base 50/70.</t>
  </si>
  <si>
    <t>a/ BNS za cestu d=7 cm</t>
  </si>
  <si>
    <t>4.4.</t>
  </si>
  <si>
    <t>Dobava, izrada i ugradnja asfalt betona-habajući sloj. AC 11 surf  45/80</t>
  </si>
  <si>
    <t>a/ AB za cestu d=4 cm</t>
  </si>
  <si>
    <t>KOLNIČKA KONSTRUKCIJA UKUPNO:</t>
  </si>
  <si>
    <t>6.</t>
  </si>
  <si>
    <t>KONTROLNA ISPITIVANJA</t>
  </si>
  <si>
    <t>6.1.</t>
  </si>
  <si>
    <t xml:space="preserve">Ispitivanja, mjerenja i izdavanje mjernih protokola.  Jedinična cijena obuhvaća sva ispitavanja i mjerenja s izradom mjernih protokola. </t>
  </si>
  <si>
    <t>KONTROLNA ISPITIVANJA UKUPNO:</t>
  </si>
  <si>
    <t>REKAPITULACIJA:</t>
  </si>
  <si>
    <t>PRIPREMNI RADOVI</t>
  </si>
  <si>
    <t>PDV 25%:</t>
  </si>
  <si>
    <t>SVEUKUPNO:</t>
  </si>
  <si>
    <t>IZRADIO : MI PROJEKT DOO</t>
  </si>
  <si>
    <t>INVESTITOR : OPĆINA STARA GRADIŠKA</t>
  </si>
  <si>
    <t>GRAĐEVINA : Rekonsrukcija nerazvrstane ceste u Staroj Gradiški  k.o. Uskoci k.č.br. 184/61</t>
  </si>
  <si>
    <t>PONUDBENI TROŠKOVNIK</t>
  </si>
  <si>
    <t xml:space="preserve">Dio nerazvrstane ceste u naselju Stara Gradiška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</si>
</sst>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9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 Narrow"/>
      <family val="2"/>
      <charset val="238"/>
    </font>
    <font>
      <b/>
      <sz val="11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Narrow"/>
      <family val="2"/>
    </font>
    <font>
      <b/>
      <sz val="12"/>
      <name val="Arial Narrow"/>
      <family val="2"/>
      <charset val="238"/>
    </font>
    <font>
      <sz val="12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</font>
    <font>
      <b/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2"/>
      <name val="HRHelvetica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5" borderId="0" applyNumberFormat="0" applyBorder="0" applyAlignment="0" applyProtection="0"/>
    <xf numFmtId="49" fontId="14" fillId="0" borderId="0">
      <alignment vertical="justify" wrapText="1"/>
    </xf>
    <xf numFmtId="0" fontId="22" fillId="6" borderId="11" applyNumberFormat="0" applyAlignment="0" applyProtection="0"/>
    <xf numFmtId="0" fontId="23" fillId="8" borderId="0" applyNumberFormat="0" applyBorder="0" applyAlignment="0" applyProtection="0"/>
    <xf numFmtId="0" fontId="21" fillId="13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4" fillId="17" borderId="12" applyNumberFormat="0" applyAlignment="0" applyProtection="0"/>
    <xf numFmtId="0" fontId="25" fillId="17" borderId="13" applyNumberFormat="0" applyAlignment="0" applyProtection="0"/>
    <xf numFmtId="0" fontId="26" fillId="18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22" fillId="0" borderId="0"/>
    <xf numFmtId="0" fontId="14" fillId="0" borderId="0"/>
    <xf numFmtId="0" fontId="32" fillId="0" borderId="17" applyNumberFormat="0" applyFill="0" applyAlignment="0" applyProtection="0"/>
    <xf numFmtId="0" fontId="33" fillId="19" borderId="18" applyNumberFormat="0" applyAlignment="0" applyProtection="0"/>
    <xf numFmtId="0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6" fillId="9" borderId="13" applyNumberFormat="0" applyAlignment="0" applyProtection="0"/>
  </cellStyleXfs>
  <cellXfs count="155">
    <xf numFmtId="0" fontId="0" fillId="0" borderId="0" xfId="0"/>
    <xf numFmtId="0" fontId="2" fillId="0" borderId="0" xfId="0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3" fontId="3" fillId="0" borderId="0" xfId="1" applyFont="1" applyAlignment="1">
      <alignment horizontal="right" vertical="top"/>
    </xf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right" vertical="top" wrapText="1"/>
    </xf>
    <xf numFmtId="49" fontId="8" fillId="2" borderId="3" xfId="0" applyNumberFormat="1" applyFont="1" applyFill="1" applyBorder="1" applyAlignment="1">
      <alignment horizontal="center" vertical="top"/>
    </xf>
    <xf numFmtId="49" fontId="9" fillId="2" borderId="3" xfId="0" applyNumberFormat="1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top" wrapText="1"/>
    </xf>
    <xf numFmtId="4" fontId="10" fillId="2" borderId="3" xfId="0" applyNumberFormat="1" applyFont="1" applyFill="1" applyBorder="1" applyAlignment="1">
      <alignment horizontal="center" vertical="top" wrapText="1"/>
    </xf>
    <xf numFmtId="43" fontId="10" fillId="2" borderId="3" xfId="1" applyFont="1" applyFill="1" applyBorder="1" applyAlignment="1">
      <alignment horizontal="right" vertical="top"/>
    </xf>
    <xf numFmtId="0" fontId="10" fillId="0" borderId="0" xfId="0" applyFont="1" applyFill="1" applyAlignment="1">
      <alignment vertical="top"/>
    </xf>
    <xf numFmtId="0" fontId="5" fillId="3" borderId="3" xfId="0" applyFont="1" applyFill="1" applyBorder="1" applyAlignment="1">
      <alignment horizontal="right" vertical="top" wrapText="1"/>
    </xf>
    <xf numFmtId="49" fontId="11" fillId="3" borderId="3" xfId="0" applyNumberFormat="1" applyFont="1" applyFill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4" fontId="12" fillId="3" borderId="3" xfId="0" applyNumberFormat="1" applyFont="1" applyFill="1" applyBorder="1" applyAlignment="1">
      <alignment horizontal="center" vertical="top" wrapText="1"/>
    </xf>
    <xf numFmtId="43" fontId="12" fillId="3" borderId="3" xfId="1" applyFont="1" applyFill="1" applyBorder="1" applyAlignment="1">
      <alignment horizontal="right" vertical="top"/>
    </xf>
    <xf numFmtId="0" fontId="13" fillId="0" borderId="0" xfId="0" applyFont="1" applyFill="1" applyAlignment="1">
      <alignment vertical="top"/>
    </xf>
    <xf numFmtId="0" fontId="14" fillId="0" borderId="3" xfId="0" applyFont="1" applyFill="1" applyBorder="1" applyAlignment="1">
      <alignment horizontal="right" vertical="top" wrapText="1"/>
    </xf>
    <xf numFmtId="49" fontId="4" fillId="0" borderId="3" xfId="0" applyNumberFormat="1" applyFont="1" applyFill="1" applyBorder="1" applyAlignment="1">
      <alignment horizontal="center" vertical="top"/>
    </xf>
    <xf numFmtId="0" fontId="15" fillId="0" borderId="3" xfId="0" applyNumberFormat="1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right" wrapText="1"/>
    </xf>
    <xf numFmtId="4" fontId="14" fillId="0" borderId="3" xfId="0" applyNumberFormat="1" applyFont="1" applyFill="1" applyBorder="1" applyAlignment="1">
      <alignment horizontal="center" wrapText="1"/>
    </xf>
    <xf numFmtId="43" fontId="14" fillId="0" borderId="3" xfId="1" applyFont="1" applyFill="1" applyBorder="1" applyAlignment="1">
      <alignment horizontal="right"/>
    </xf>
    <xf numFmtId="49" fontId="4" fillId="0" borderId="3" xfId="0" applyNumberFormat="1" applyFont="1" applyBorder="1" applyAlignment="1">
      <alignment horizontal="center" vertical="top"/>
    </xf>
    <xf numFmtId="0" fontId="15" fillId="0" borderId="3" xfId="0" applyNumberFormat="1" applyFont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right" wrapText="1"/>
    </xf>
    <xf numFmtId="4" fontId="12" fillId="0" borderId="3" xfId="0" applyNumberFormat="1" applyFont="1" applyBorder="1" applyAlignment="1">
      <alignment horizontal="center" wrapText="1"/>
    </xf>
    <xf numFmtId="43" fontId="12" fillId="0" borderId="3" xfId="1" applyFont="1" applyFill="1" applyBorder="1" applyAlignment="1">
      <alignment horizontal="right"/>
    </xf>
    <xf numFmtId="4" fontId="12" fillId="0" borderId="3" xfId="0" applyNumberFormat="1" applyFont="1" applyFill="1" applyBorder="1" applyAlignment="1">
      <alignment horizontal="center" wrapText="1"/>
    </xf>
    <xf numFmtId="4" fontId="12" fillId="0" borderId="3" xfId="0" applyNumberFormat="1" applyFont="1" applyFill="1" applyBorder="1" applyAlignment="1">
      <alignment horizontal="right" wrapText="1"/>
    </xf>
    <xf numFmtId="4" fontId="14" fillId="0" borderId="3" xfId="0" applyNumberFormat="1" applyFont="1" applyFill="1" applyBorder="1" applyAlignment="1">
      <alignment horizontal="right" wrapText="1"/>
    </xf>
    <xf numFmtId="4" fontId="14" fillId="0" borderId="3" xfId="0" applyNumberFormat="1" applyFont="1" applyBorder="1" applyAlignment="1">
      <alignment horizontal="center" wrapText="1"/>
    </xf>
    <xf numFmtId="0" fontId="6" fillId="0" borderId="3" xfId="0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center" wrapText="1"/>
    </xf>
    <xf numFmtId="43" fontId="6" fillId="0" borderId="3" xfId="1" applyFont="1" applyFill="1" applyBorder="1" applyAlignment="1">
      <alignment horizontal="right"/>
    </xf>
    <xf numFmtId="16" fontId="14" fillId="0" borderId="4" xfId="0" applyNumberFormat="1" applyFont="1" applyFill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wrapText="1"/>
    </xf>
    <xf numFmtId="4" fontId="12" fillId="0" borderId="4" xfId="0" applyNumberFormat="1" applyFont="1" applyFill="1" applyBorder="1" applyAlignment="1">
      <alignment horizontal="right" wrapText="1"/>
    </xf>
    <xf numFmtId="4" fontId="12" fillId="0" borderId="4" xfId="0" applyNumberFormat="1" applyFont="1" applyBorder="1" applyAlignment="1">
      <alignment horizontal="center" wrapText="1"/>
    </xf>
    <xf numFmtId="43" fontId="5" fillId="0" borderId="4" xfId="1" applyFont="1" applyFill="1" applyBorder="1" applyAlignment="1">
      <alignment horizontal="right" vertical="top"/>
    </xf>
    <xf numFmtId="16" fontId="14" fillId="0" borderId="0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wrapText="1"/>
    </xf>
    <xf numFmtId="4" fontId="12" fillId="0" borderId="0" xfId="0" applyNumberFormat="1" applyFont="1" applyFill="1" applyBorder="1" applyAlignment="1">
      <alignment horizontal="right" wrapText="1"/>
    </xf>
    <xf numFmtId="4" fontId="12" fillId="0" borderId="0" xfId="0" applyNumberFormat="1" applyFont="1" applyBorder="1" applyAlignment="1">
      <alignment horizontal="center" wrapText="1"/>
    </xf>
    <xf numFmtId="43" fontId="5" fillId="0" borderId="0" xfId="1" applyFont="1" applyFill="1" applyBorder="1" applyAlignment="1">
      <alignment horizontal="right" vertical="top"/>
    </xf>
    <xf numFmtId="0" fontId="16" fillId="3" borderId="5" xfId="0" applyFont="1" applyFill="1" applyBorder="1" applyAlignment="1">
      <alignment horizontal="right" vertical="top" wrapText="1"/>
    </xf>
    <xf numFmtId="49" fontId="11" fillId="3" borderId="5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right" wrapText="1"/>
    </xf>
    <xf numFmtId="4" fontId="13" fillId="3" borderId="5" xfId="0" applyNumberFormat="1" applyFont="1" applyFill="1" applyBorder="1" applyAlignment="1">
      <alignment horizontal="center" wrapText="1"/>
    </xf>
    <xf numFmtId="43" fontId="13" fillId="3" borderId="5" xfId="1" applyFont="1" applyFill="1" applyBorder="1" applyAlignment="1">
      <alignment horizontal="right"/>
    </xf>
    <xf numFmtId="0" fontId="13" fillId="0" borderId="3" xfId="0" applyFont="1" applyFill="1" applyBorder="1" applyAlignment="1">
      <alignment horizontal="center" wrapText="1"/>
    </xf>
    <xf numFmtId="4" fontId="13" fillId="0" borderId="3" xfId="0" applyNumberFormat="1" applyFont="1" applyFill="1" applyBorder="1" applyAlignment="1">
      <alignment horizontal="right" wrapText="1"/>
    </xf>
    <xf numFmtId="4" fontId="13" fillId="0" borderId="3" xfId="0" applyNumberFormat="1" applyFont="1" applyBorder="1" applyAlignment="1">
      <alignment horizontal="center" wrapText="1"/>
    </xf>
    <xf numFmtId="43" fontId="13" fillId="0" borderId="3" xfId="1" applyFont="1" applyFill="1" applyBorder="1" applyAlignment="1">
      <alignment horizontal="right"/>
    </xf>
    <xf numFmtId="49" fontId="15" fillId="0" borderId="3" xfId="0" applyNumberFormat="1" applyFont="1" applyBorder="1" applyAlignment="1">
      <alignment horizontal="left" vertical="top" wrapText="1"/>
    </xf>
    <xf numFmtId="4" fontId="13" fillId="0" borderId="0" xfId="0" applyNumberFormat="1" applyFont="1" applyFill="1" applyAlignment="1">
      <alignment vertical="top"/>
    </xf>
    <xf numFmtId="4" fontId="6" fillId="0" borderId="3" xfId="0" applyNumberFormat="1" applyFont="1" applyFill="1" applyBorder="1" applyAlignment="1">
      <alignment horizontal="right" wrapText="1"/>
    </xf>
    <xf numFmtId="0" fontId="6" fillId="0" borderId="6" xfId="0" applyFont="1" applyFill="1" applyBorder="1" applyAlignment="1">
      <alignment horizontal="right" vertical="top" wrapText="1"/>
    </xf>
    <xf numFmtId="49" fontId="4" fillId="0" borderId="6" xfId="0" applyNumberFormat="1" applyFont="1" applyBorder="1" applyAlignment="1">
      <alignment horizontal="center" vertical="top"/>
    </xf>
    <xf numFmtId="49" fontId="15" fillId="0" borderId="6" xfId="0" applyNumberFormat="1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wrapText="1"/>
    </xf>
    <xf numFmtId="4" fontId="6" fillId="0" borderId="6" xfId="0" applyNumberFormat="1" applyFont="1" applyFill="1" applyBorder="1" applyAlignment="1">
      <alignment horizontal="right" wrapText="1"/>
    </xf>
    <xf numFmtId="4" fontId="6" fillId="0" borderId="6" xfId="0" applyNumberFormat="1" applyFont="1" applyBorder="1" applyAlignment="1">
      <alignment horizontal="center" wrapText="1"/>
    </xf>
    <xf numFmtId="43" fontId="6" fillId="0" borderId="6" xfId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 vertical="top" wrapText="1"/>
    </xf>
    <xf numFmtId="0" fontId="13" fillId="0" borderId="4" xfId="0" applyFont="1" applyFill="1" applyBorder="1" applyAlignment="1">
      <alignment horizontal="center" wrapText="1"/>
    </xf>
    <xf numFmtId="4" fontId="13" fillId="0" borderId="4" xfId="0" applyNumberFormat="1" applyFont="1" applyFill="1" applyBorder="1" applyAlignment="1">
      <alignment horizontal="right" wrapText="1"/>
    </xf>
    <xf numFmtId="4" fontId="13" fillId="0" borderId="4" xfId="0" applyNumberFormat="1" applyFont="1" applyBorder="1" applyAlignment="1">
      <alignment horizontal="center" wrapText="1"/>
    </xf>
    <xf numFmtId="0" fontId="6" fillId="0" borderId="7" xfId="0" applyFont="1" applyFill="1" applyBorder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left" vertical="top" wrapText="1"/>
    </xf>
    <xf numFmtId="0" fontId="13" fillId="0" borderId="7" xfId="0" applyFont="1" applyFill="1" applyBorder="1" applyAlignment="1">
      <alignment horizontal="center" wrapText="1"/>
    </xf>
    <xf numFmtId="4" fontId="13" fillId="0" borderId="7" xfId="0" applyNumberFormat="1" applyFont="1" applyFill="1" applyBorder="1" applyAlignment="1">
      <alignment horizontal="right" wrapText="1"/>
    </xf>
    <xf numFmtId="4" fontId="13" fillId="0" borderId="8" xfId="0" applyNumberFormat="1" applyFont="1" applyBorder="1" applyAlignment="1">
      <alignment horizontal="center" wrapText="1"/>
    </xf>
    <xf numFmtId="43" fontId="5" fillId="0" borderId="5" xfId="1" applyFont="1" applyFill="1" applyBorder="1" applyAlignment="1">
      <alignment horizontal="right" vertical="top"/>
    </xf>
    <xf numFmtId="0" fontId="16" fillId="3" borderId="3" xfId="0" applyFont="1" applyFill="1" applyBorder="1" applyAlignment="1">
      <alignment horizontal="right" vertical="top" wrapText="1"/>
    </xf>
    <xf numFmtId="49" fontId="15" fillId="3" borderId="3" xfId="0" applyNumberFormat="1" applyFont="1" applyFill="1" applyBorder="1" applyAlignment="1">
      <alignment horizontal="center" vertical="top"/>
    </xf>
    <xf numFmtId="0" fontId="18" fillId="3" borderId="3" xfId="0" applyFont="1" applyFill="1" applyBorder="1" applyAlignment="1">
      <alignment horizontal="center" wrapText="1"/>
    </xf>
    <xf numFmtId="0" fontId="18" fillId="3" borderId="3" xfId="0" applyFont="1" applyFill="1" applyBorder="1" applyAlignment="1">
      <alignment horizontal="right" wrapText="1"/>
    </xf>
    <xf numFmtId="4" fontId="18" fillId="3" borderId="3" xfId="0" applyNumberFormat="1" applyFont="1" applyFill="1" applyBorder="1" applyAlignment="1">
      <alignment horizontal="center" wrapText="1"/>
    </xf>
    <xf numFmtId="43" fontId="18" fillId="3" borderId="3" xfId="1" applyFont="1" applyFill="1" applyBorder="1" applyAlignment="1">
      <alignment horizontal="right"/>
    </xf>
    <xf numFmtId="0" fontId="18" fillId="0" borderId="0" xfId="0" applyFont="1" applyFill="1" applyAlignment="1">
      <alignment vertical="top"/>
    </xf>
    <xf numFmtId="0" fontId="13" fillId="0" borderId="3" xfId="0" applyFont="1" applyFill="1" applyBorder="1" applyAlignment="1">
      <alignment horizontal="right" wrapText="1"/>
    </xf>
    <xf numFmtId="49" fontId="15" fillId="0" borderId="2" xfId="0" applyNumberFormat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center" wrapText="1"/>
    </xf>
    <xf numFmtId="4" fontId="13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left" vertical="top" wrapText="1"/>
    </xf>
    <xf numFmtId="4" fontId="13" fillId="0" borderId="0" xfId="0" applyNumberFormat="1" applyFont="1" applyFill="1" applyBorder="1" applyAlignment="1">
      <alignment horizontal="center" wrapText="1"/>
    </xf>
    <xf numFmtId="4" fontId="18" fillId="3" borderId="5" xfId="0" applyNumberFormat="1" applyFont="1" applyFill="1" applyBorder="1" applyAlignment="1">
      <alignment horizontal="center" wrapText="1"/>
    </xf>
    <xf numFmtId="43" fontId="18" fillId="3" borderId="5" xfId="1" applyFont="1" applyFill="1" applyBorder="1" applyAlignment="1">
      <alignment horizontal="right"/>
    </xf>
    <xf numFmtId="16" fontId="6" fillId="0" borderId="3" xfId="0" applyNumberFormat="1" applyFont="1" applyFill="1" applyBorder="1" applyAlignment="1">
      <alignment horizontal="right" vertical="top" wrapText="1"/>
    </xf>
    <xf numFmtId="0" fontId="6" fillId="0" borderId="0" xfId="0" applyFont="1" applyFill="1" applyAlignment="1">
      <alignment vertical="top"/>
    </xf>
    <xf numFmtId="49" fontId="4" fillId="0" borderId="4" xfId="0" applyNumberFormat="1" applyFont="1" applyFill="1" applyBorder="1" applyAlignment="1">
      <alignment horizontal="center" vertical="top"/>
    </xf>
    <xf numFmtId="0" fontId="4" fillId="0" borderId="4" xfId="0" applyNumberFormat="1" applyFont="1" applyFill="1" applyBorder="1" applyAlignment="1">
      <alignment horizontal="left" vertical="top" wrapText="1"/>
    </xf>
    <xf numFmtId="4" fontId="13" fillId="0" borderId="4" xfId="0" applyNumberFormat="1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right" vertical="top" wrapText="1"/>
    </xf>
    <xf numFmtId="49" fontId="15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4" fontId="13" fillId="0" borderId="0" xfId="0" applyNumberFormat="1" applyFont="1" applyBorder="1" applyAlignment="1">
      <alignment horizontal="center" vertical="top" wrapText="1"/>
    </xf>
    <xf numFmtId="43" fontId="13" fillId="0" borderId="0" xfId="1" applyFont="1" applyFill="1" applyBorder="1" applyAlignment="1">
      <alignment horizontal="right" vertical="top"/>
    </xf>
    <xf numFmtId="49" fontId="4" fillId="2" borderId="4" xfId="0" applyNumberFormat="1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center" vertical="top" wrapText="1"/>
    </xf>
    <xf numFmtId="4" fontId="13" fillId="2" borderId="4" xfId="0" applyNumberFormat="1" applyFont="1" applyFill="1" applyBorder="1" applyAlignment="1">
      <alignment horizontal="center" vertical="top" wrapText="1"/>
    </xf>
    <xf numFmtId="43" fontId="13" fillId="2" borderId="4" xfId="1" applyFont="1" applyFill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" fontId="4" fillId="0" borderId="0" xfId="0" applyNumberFormat="1" applyFont="1" applyBorder="1" applyAlignment="1">
      <alignment horizontal="right" vertical="top" wrapText="1"/>
    </xf>
    <xf numFmtId="43" fontId="15" fillId="0" borderId="0" xfId="1" applyFont="1" applyBorder="1" applyAlignment="1">
      <alignment horizontal="right" vertical="top" wrapText="1"/>
    </xf>
    <xf numFmtId="0" fontId="4" fillId="0" borderId="0" xfId="0" applyFont="1" applyBorder="1" applyAlignment="1">
      <alignment vertical="top"/>
    </xf>
    <xf numFmtId="49" fontId="15" fillId="0" borderId="9" xfId="0" applyNumberFormat="1" applyFont="1" applyBorder="1" applyAlignment="1">
      <alignment horizontal="left" vertical="top" wrapText="1"/>
    </xf>
    <xf numFmtId="4" fontId="4" fillId="0" borderId="9" xfId="0" applyNumberFormat="1" applyFont="1" applyBorder="1" applyAlignment="1">
      <alignment horizontal="right" vertical="top" wrapText="1"/>
    </xf>
    <xf numFmtId="43" fontId="15" fillId="0" borderId="9" xfId="1" applyFont="1" applyBorder="1" applyAlignment="1">
      <alignment horizontal="right" vertical="top" wrapText="1"/>
    </xf>
    <xf numFmtId="49" fontId="4" fillId="0" borderId="10" xfId="0" applyNumberFormat="1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right" vertical="top" wrapText="1"/>
    </xf>
    <xf numFmtId="43" fontId="4" fillId="0" borderId="10" xfId="1" applyFont="1" applyBorder="1" applyAlignment="1">
      <alignment horizontal="right" vertical="top" wrapText="1"/>
    </xf>
    <xf numFmtId="49" fontId="4" fillId="0" borderId="9" xfId="0" applyNumberFormat="1" applyFont="1" applyBorder="1" applyAlignment="1">
      <alignment horizontal="left" vertical="top" wrapText="1"/>
    </xf>
    <xf numFmtId="43" fontId="4" fillId="0" borderId="9" xfId="1" applyFont="1" applyBorder="1" applyAlignment="1">
      <alignment horizontal="right" vertical="top" wrapText="1"/>
    </xf>
    <xf numFmtId="49" fontId="2" fillId="0" borderId="0" xfId="0" applyNumberFormat="1" applyFont="1" applyBorder="1" applyAlignment="1">
      <alignment horizontal="center" vertical="top"/>
    </xf>
    <xf numFmtId="49" fontId="19" fillId="0" borderId="0" xfId="0" applyNumberFormat="1" applyFont="1" applyBorder="1" applyAlignment="1">
      <alignment horizontal="left" vertical="top"/>
    </xf>
    <xf numFmtId="0" fontId="19" fillId="0" borderId="0" xfId="0" applyFont="1" applyBorder="1" applyAlignment="1">
      <alignment horizontal="right" vertical="top"/>
    </xf>
    <xf numFmtId="4" fontId="19" fillId="0" borderId="0" xfId="0" applyNumberFormat="1" applyFont="1" applyBorder="1" applyAlignment="1">
      <alignment horizontal="right" vertical="top"/>
    </xf>
    <xf numFmtId="43" fontId="4" fillId="0" borderId="0" xfId="1" applyFont="1" applyBorder="1" applyAlignment="1">
      <alignment horizontal="right" vertical="top" wrapText="1"/>
    </xf>
    <xf numFmtId="49" fontId="2" fillId="0" borderId="0" xfId="0" applyNumberFormat="1" applyFont="1" applyBorder="1" applyAlignment="1">
      <alignment horizontal="left" vertical="top"/>
    </xf>
    <xf numFmtId="4" fontId="2" fillId="0" borderId="0" xfId="0" applyNumberFormat="1" applyFont="1" applyBorder="1" applyAlignment="1">
      <alignment horizontal="right" vertical="top"/>
    </xf>
    <xf numFmtId="43" fontId="2" fillId="0" borderId="0" xfId="1" applyFont="1" applyBorder="1" applyAlignment="1">
      <alignment horizontal="right" vertical="top"/>
    </xf>
    <xf numFmtId="0" fontId="37" fillId="0" borderId="0" xfId="0" applyFont="1" applyBorder="1" applyAlignment="1">
      <alignment horizontal="left" vertical="top"/>
    </xf>
    <xf numFmtId="0" fontId="38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</cellXfs>
  <cellStyles count="46">
    <cellStyle name="20% - Isticanje1" xfId="2"/>
    <cellStyle name="20% - Isticanje2" xfId="3"/>
    <cellStyle name="20% - Isticanje3" xfId="4"/>
    <cellStyle name="20% - Isticanje4" xfId="5"/>
    <cellStyle name="20% - Isticanje5" xfId="6"/>
    <cellStyle name="20% - Isticanje6" xfId="7"/>
    <cellStyle name="40% - Isticanje2" xfId="8"/>
    <cellStyle name="40% - Isticanje3" xfId="9"/>
    <cellStyle name="40% - Isticanje4" xfId="10"/>
    <cellStyle name="40% - Isticanje5" xfId="11"/>
    <cellStyle name="40% - Isticanje6" xfId="12"/>
    <cellStyle name="40% - Naglasak1" xfId="13"/>
    <cellStyle name="60% - Isticanje1" xfId="14"/>
    <cellStyle name="60% - Isticanje2" xfId="15"/>
    <cellStyle name="60% - Isticanje3" xfId="16"/>
    <cellStyle name="60% - Isticanje4" xfId="17"/>
    <cellStyle name="60% - Isticanje5" xfId="18"/>
    <cellStyle name="60% - Isticanje6" xfId="19"/>
    <cellStyle name="b - kolona_Troškovnik 1" xfId="20"/>
    <cellStyle name="Bilješka" xfId="21"/>
    <cellStyle name="Comma" xfId="1" builtinId="3"/>
    <cellStyle name="Dobro" xfId="22"/>
    <cellStyle name="Isticanje1" xfId="23"/>
    <cellStyle name="Isticanje2" xfId="24"/>
    <cellStyle name="Isticanje3" xfId="25"/>
    <cellStyle name="Isticanje4" xfId="26"/>
    <cellStyle name="Isticanje5" xfId="27"/>
    <cellStyle name="Isticanje6" xfId="28"/>
    <cellStyle name="Izlaz" xfId="29"/>
    <cellStyle name="Izračun" xfId="30"/>
    <cellStyle name="Loše" xfId="31"/>
    <cellStyle name="Naslov 1" xfId="32"/>
    <cellStyle name="Naslov 1 1" xfId="33"/>
    <cellStyle name="Naslov 2" xfId="34"/>
    <cellStyle name="Naslov 3" xfId="35"/>
    <cellStyle name="Naslov 4" xfId="36"/>
    <cellStyle name="Neutralno" xfId="37"/>
    <cellStyle name="Normal" xfId="0" builtinId="0"/>
    <cellStyle name="Normal 2" xfId="38"/>
    <cellStyle name="Normal 3" xfId="39"/>
    <cellStyle name="Povezana ćelija" xfId="40"/>
    <cellStyle name="Provjera ćelije" xfId="41"/>
    <cellStyle name="Tekst objašnjenja" xfId="42"/>
    <cellStyle name="Tekst upozorenja" xfId="43"/>
    <cellStyle name="Ukupni zbroj" xfId="44"/>
    <cellStyle name="Unos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view="pageBreakPreview" workbookViewId="0">
      <pane ySplit="7" topLeftCell="A8" activePane="bottomLeft" state="frozenSplit"/>
      <selection pane="bottomLeft" activeCell="C6" sqref="C6"/>
    </sheetView>
  </sheetViews>
  <sheetFormatPr defaultColWidth="9" defaultRowHeight="13.5"/>
  <cols>
    <col min="1" max="1" width="7.875" style="1" customWidth="1"/>
    <col min="2" max="2" width="6.125" style="144" customWidth="1"/>
    <col min="3" max="3" width="39.125" style="149" customWidth="1"/>
    <col min="4" max="4" width="6.625" style="1" customWidth="1"/>
    <col min="5" max="5" width="9.625" style="1" customWidth="1"/>
    <col min="6" max="6" width="8.875" style="150" customWidth="1"/>
    <col min="7" max="7" width="13.75" style="151" bestFit="1" customWidth="1"/>
    <col min="8" max="16384" width="9" style="5"/>
  </cols>
  <sheetData>
    <row r="1" spans="1:7" ht="15.75">
      <c r="A1" s="153" t="s">
        <v>98</v>
      </c>
    </row>
    <row r="2" spans="1:7" ht="16.5">
      <c r="A2" s="152" t="s">
        <v>99</v>
      </c>
    </row>
    <row r="3" spans="1:7" ht="16.5">
      <c r="A3" s="152" t="s">
        <v>100</v>
      </c>
    </row>
    <row r="4" spans="1:7" ht="10.5" customHeight="1">
      <c r="A4" s="152"/>
    </row>
    <row r="5" spans="1:7" ht="15">
      <c r="B5" s="2"/>
      <c r="C5" s="3" t="s">
        <v>101</v>
      </c>
      <c r="D5" s="2"/>
      <c r="E5" s="2"/>
      <c r="F5" s="2"/>
      <c r="G5" s="4"/>
    </row>
    <row r="6" spans="1:7" ht="27.75" customHeight="1">
      <c r="A6" s="6" t="s">
        <v>0</v>
      </c>
      <c r="B6" s="7"/>
      <c r="C6" s="154" t="s">
        <v>102</v>
      </c>
      <c r="D6" s="8"/>
      <c r="E6" s="8"/>
      <c r="F6" s="8"/>
      <c r="G6" s="9"/>
    </row>
    <row r="7" spans="1:7" ht="27">
      <c r="A7" s="10" t="s">
        <v>1</v>
      </c>
      <c r="B7" s="11" t="s">
        <v>2</v>
      </c>
      <c r="C7" s="12" t="s">
        <v>3</v>
      </c>
      <c r="D7" s="13" t="s">
        <v>4</v>
      </c>
      <c r="E7" s="13" t="s">
        <v>5</v>
      </c>
      <c r="F7" s="14" t="s">
        <v>6</v>
      </c>
      <c r="G7" s="15" t="s">
        <v>7</v>
      </c>
    </row>
    <row r="8" spans="1:7" ht="251.25" customHeight="1">
      <c r="A8" s="10"/>
      <c r="B8" s="11"/>
      <c r="C8" s="16" t="s">
        <v>8</v>
      </c>
      <c r="D8" s="13"/>
      <c r="E8" s="13"/>
      <c r="F8" s="14"/>
      <c r="G8" s="15"/>
    </row>
    <row r="9" spans="1:7">
      <c r="A9" s="10"/>
      <c r="B9" s="11"/>
      <c r="C9" s="12"/>
      <c r="D9" s="13"/>
      <c r="E9" s="13"/>
      <c r="F9" s="14"/>
      <c r="G9" s="15"/>
    </row>
    <row r="10" spans="1:7" s="23" customFormat="1" ht="17.25" customHeight="1">
      <c r="A10" s="17" t="s">
        <v>9</v>
      </c>
      <c r="B10" s="18"/>
      <c r="C10" s="19" t="s">
        <v>10</v>
      </c>
      <c r="D10" s="20"/>
      <c r="E10" s="20"/>
      <c r="F10" s="21"/>
      <c r="G10" s="22"/>
    </row>
    <row r="11" spans="1:7" s="30" customFormat="1" ht="12.75" customHeight="1">
      <c r="A11" s="24" t="s">
        <v>11</v>
      </c>
      <c r="B11" s="25"/>
      <c r="C11" s="26" t="s">
        <v>12</v>
      </c>
      <c r="D11" s="27"/>
      <c r="E11" s="27"/>
      <c r="F11" s="28"/>
      <c r="G11" s="29"/>
    </row>
    <row r="12" spans="1:7" s="30" customFormat="1" ht="92.25" customHeight="1">
      <c r="A12" s="31" t="s">
        <v>13</v>
      </c>
      <c r="B12" s="38"/>
      <c r="C12" s="39" t="s">
        <v>16</v>
      </c>
      <c r="D12" s="40" t="s">
        <v>17</v>
      </c>
      <c r="E12" s="41">
        <v>2</v>
      </c>
      <c r="F12" s="42"/>
      <c r="G12" s="43"/>
    </row>
    <row r="13" spans="1:7" s="30" customFormat="1" ht="40.5" customHeight="1">
      <c r="A13" s="31" t="s">
        <v>15</v>
      </c>
      <c r="B13" s="32"/>
      <c r="C13" s="33" t="s">
        <v>19</v>
      </c>
      <c r="D13" s="40" t="s">
        <v>17</v>
      </c>
      <c r="E13" s="41">
        <v>1</v>
      </c>
      <c r="F13" s="44"/>
      <c r="G13" s="43"/>
    </row>
    <row r="14" spans="1:7" s="30" customFormat="1" ht="91.5" customHeight="1">
      <c r="A14" s="31" t="s">
        <v>18</v>
      </c>
      <c r="B14" s="32"/>
      <c r="C14" s="33" t="s">
        <v>21</v>
      </c>
      <c r="D14" s="34" t="s">
        <v>17</v>
      </c>
      <c r="E14" s="35">
        <v>1</v>
      </c>
      <c r="F14" s="36"/>
      <c r="G14" s="37"/>
    </row>
    <row r="15" spans="1:7" s="30" customFormat="1" ht="54" customHeight="1">
      <c r="A15" s="31" t="s">
        <v>20</v>
      </c>
      <c r="B15" s="38"/>
      <c r="C15" s="39" t="s">
        <v>23</v>
      </c>
      <c r="D15" s="40"/>
      <c r="E15" s="41"/>
      <c r="F15" s="42"/>
      <c r="G15" s="43"/>
    </row>
    <row r="16" spans="1:7" s="30" customFormat="1" ht="15" customHeight="1">
      <c r="A16" s="31"/>
      <c r="B16" s="38"/>
      <c r="C16" s="39" t="s">
        <v>24</v>
      </c>
      <c r="D16" s="40" t="s">
        <v>25</v>
      </c>
      <c r="E16" s="45">
        <v>30</v>
      </c>
      <c r="F16" s="42"/>
      <c r="G16" s="43"/>
    </row>
    <row r="17" spans="1:7" s="30" customFormat="1" ht="15" customHeight="1">
      <c r="A17" s="31"/>
      <c r="B17" s="38"/>
      <c r="C17" s="39" t="s">
        <v>26</v>
      </c>
      <c r="D17" s="40" t="s">
        <v>25</v>
      </c>
      <c r="E17" s="45">
        <v>30</v>
      </c>
      <c r="F17" s="42"/>
      <c r="G17" s="43"/>
    </row>
    <row r="18" spans="1:7" s="30" customFormat="1" ht="15" customHeight="1">
      <c r="A18" s="31"/>
      <c r="B18" s="38"/>
      <c r="C18" s="39" t="s">
        <v>27</v>
      </c>
      <c r="D18" s="40" t="s">
        <v>25</v>
      </c>
      <c r="E18" s="45">
        <v>30</v>
      </c>
      <c r="F18" s="42"/>
      <c r="G18" s="43"/>
    </row>
    <row r="19" spans="1:7" s="30" customFormat="1" ht="15" customHeight="1">
      <c r="A19" s="31"/>
      <c r="B19" s="38"/>
      <c r="C19" s="39" t="s">
        <v>28</v>
      </c>
      <c r="D19" s="40" t="s">
        <v>25</v>
      </c>
      <c r="E19" s="45">
        <v>40</v>
      </c>
      <c r="F19" s="42"/>
      <c r="G19" s="43"/>
    </row>
    <row r="20" spans="1:7" s="30" customFormat="1" ht="54.75" customHeight="1">
      <c r="A20" s="31" t="s">
        <v>22</v>
      </c>
      <c r="B20" s="38"/>
      <c r="C20" s="39" t="s">
        <v>30</v>
      </c>
      <c r="D20" s="40"/>
      <c r="E20" s="45"/>
      <c r="F20" s="42"/>
      <c r="G20" s="43"/>
    </row>
    <row r="21" spans="1:7" s="30" customFormat="1" ht="12.75">
      <c r="A21" s="31"/>
      <c r="B21" s="38"/>
      <c r="C21" s="39" t="s">
        <v>31</v>
      </c>
      <c r="D21" s="40"/>
      <c r="E21" s="45">
        <v>50</v>
      </c>
      <c r="F21" s="42"/>
      <c r="G21" s="43"/>
    </row>
    <row r="22" spans="1:7" s="30" customFormat="1" ht="12.75">
      <c r="A22" s="31"/>
      <c r="B22" s="38"/>
      <c r="C22" s="39" t="s">
        <v>32</v>
      </c>
      <c r="D22" s="40"/>
      <c r="E22" s="45">
        <v>55</v>
      </c>
      <c r="F22" s="42"/>
      <c r="G22" s="43"/>
    </row>
    <row r="23" spans="1:7" s="30" customFormat="1" ht="38.25">
      <c r="A23" s="31" t="s">
        <v>29</v>
      </c>
      <c r="B23" s="38"/>
      <c r="C23" s="39" t="s">
        <v>34</v>
      </c>
      <c r="D23" s="34" t="s">
        <v>17</v>
      </c>
      <c r="E23" s="46">
        <v>1</v>
      </c>
      <c r="F23" s="47"/>
      <c r="G23" s="37"/>
    </row>
    <row r="24" spans="1:7" s="30" customFormat="1" ht="51">
      <c r="A24" s="31" t="s">
        <v>33</v>
      </c>
      <c r="B24" s="38"/>
      <c r="C24" s="39" t="s">
        <v>36</v>
      </c>
      <c r="D24" s="34"/>
      <c r="E24" s="46"/>
      <c r="F24" s="47"/>
      <c r="G24" s="37"/>
    </row>
    <row r="25" spans="1:7" s="30" customFormat="1" ht="12.75">
      <c r="A25" s="31"/>
      <c r="B25" s="38"/>
      <c r="C25" s="39" t="s">
        <v>37</v>
      </c>
      <c r="D25" s="34" t="s">
        <v>25</v>
      </c>
      <c r="E25" s="46">
        <v>140</v>
      </c>
      <c r="F25" s="47"/>
      <c r="G25" s="37"/>
    </row>
    <row r="26" spans="1:7" s="30" customFormat="1" ht="12.75">
      <c r="A26" s="31"/>
      <c r="B26" s="38"/>
      <c r="C26" s="39" t="s">
        <v>38</v>
      </c>
      <c r="D26" s="34" t="s">
        <v>25</v>
      </c>
      <c r="E26" s="46">
        <v>36</v>
      </c>
      <c r="F26" s="47"/>
      <c r="G26" s="37"/>
    </row>
    <row r="27" spans="1:7" s="30" customFormat="1" ht="25.5">
      <c r="A27" s="31" t="s">
        <v>35</v>
      </c>
      <c r="B27" s="38"/>
      <c r="C27" s="39" t="s">
        <v>40</v>
      </c>
      <c r="D27" s="34" t="s">
        <v>25</v>
      </c>
      <c r="E27" s="46">
        <v>80</v>
      </c>
      <c r="F27" s="47"/>
      <c r="G27" s="37"/>
    </row>
    <row r="28" spans="1:7" s="30" customFormat="1" ht="84.75" customHeight="1">
      <c r="A28" s="48" t="s">
        <v>39</v>
      </c>
      <c r="B28" s="38"/>
      <c r="C28" s="39" t="s">
        <v>41</v>
      </c>
      <c r="D28" s="49" t="s">
        <v>14</v>
      </c>
      <c r="E28" s="50">
        <v>1</v>
      </c>
      <c r="F28" s="51"/>
      <c r="G28" s="52"/>
    </row>
    <row r="29" spans="1:7" s="30" customFormat="1" ht="12.75" customHeight="1">
      <c r="A29" s="53"/>
      <c r="B29" s="54"/>
      <c r="C29" s="55" t="s">
        <v>42</v>
      </c>
      <c r="D29" s="56"/>
      <c r="E29" s="57"/>
      <c r="F29" s="58"/>
      <c r="G29" s="59">
        <f>SUM(G12:G28)</f>
        <v>0</v>
      </c>
    </row>
    <row r="30" spans="1:7" s="30" customFormat="1" ht="12.75">
      <c r="A30" s="60"/>
      <c r="B30" s="61"/>
      <c r="C30" s="62"/>
      <c r="D30" s="63"/>
      <c r="E30" s="64"/>
      <c r="F30" s="65"/>
      <c r="G30" s="66"/>
    </row>
    <row r="31" spans="1:7" s="30" customFormat="1" ht="12.75" customHeight="1">
      <c r="A31" s="67" t="s">
        <v>43</v>
      </c>
      <c r="B31" s="68"/>
      <c r="C31" s="69" t="s">
        <v>44</v>
      </c>
      <c r="D31" s="70"/>
      <c r="E31" s="71"/>
      <c r="F31" s="72"/>
      <c r="G31" s="73"/>
    </row>
    <row r="32" spans="1:7" s="30" customFormat="1" ht="86.45" customHeight="1">
      <c r="A32" s="48" t="s">
        <v>45</v>
      </c>
      <c r="B32" s="38"/>
      <c r="C32" s="39" t="s">
        <v>46</v>
      </c>
      <c r="D32" s="74" t="s">
        <v>47</v>
      </c>
      <c r="E32" s="75">
        <v>850</v>
      </c>
      <c r="F32" s="76"/>
      <c r="G32" s="77"/>
    </row>
    <row r="33" spans="1:10" s="30" customFormat="1" ht="169.5" customHeight="1">
      <c r="A33" s="48" t="s">
        <v>48</v>
      </c>
      <c r="B33" s="38"/>
      <c r="C33" s="39" t="s">
        <v>49</v>
      </c>
      <c r="D33" s="74" t="s">
        <v>50</v>
      </c>
      <c r="E33" s="75">
        <v>710</v>
      </c>
      <c r="F33" s="76"/>
      <c r="G33" s="77"/>
    </row>
    <row r="34" spans="1:10" s="30" customFormat="1" ht="79.5" customHeight="1">
      <c r="A34" s="48" t="s">
        <v>51</v>
      </c>
      <c r="B34" s="38"/>
      <c r="C34" s="78" t="s">
        <v>52</v>
      </c>
      <c r="D34" s="74" t="s">
        <v>47</v>
      </c>
      <c r="E34" s="75">
        <v>1530</v>
      </c>
      <c r="F34" s="76"/>
      <c r="G34" s="77"/>
      <c r="J34" s="79"/>
    </row>
    <row r="35" spans="1:10" s="30" customFormat="1" ht="81.75" customHeight="1">
      <c r="A35" s="48" t="s">
        <v>53</v>
      </c>
      <c r="B35" s="38"/>
      <c r="C35" s="39" t="s">
        <v>54</v>
      </c>
      <c r="D35" s="49" t="s">
        <v>50</v>
      </c>
      <c r="E35" s="80">
        <v>40</v>
      </c>
      <c r="F35" s="51"/>
      <c r="G35" s="52"/>
    </row>
    <row r="36" spans="1:10" s="30" customFormat="1" ht="25.5">
      <c r="A36" s="48" t="s">
        <v>55</v>
      </c>
      <c r="B36" s="38"/>
      <c r="C36" s="78" t="s">
        <v>56</v>
      </c>
      <c r="D36" s="49"/>
      <c r="E36" s="80"/>
      <c r="F36" s="51"/>
      <c r="G36" s="52"/>
    </row>
    <row r="37" spans="1:10" s="30" customFormat="1">
      <c r="A37" s="81"/>
      <c r="B37" s="82"/>
      <c r="C37" s="83" t="s">
        <v>57</v>
      </c>
      <c r="D37" s="49" t="s">
        <v>50</v>
      </c>
      <c r="E37" s="80">
        <v>0</v>
      </c>
      <c r="F37" s="51"/>
      <c r="G37" s="52"/>
    </row>
    <row r="38" spans="1:10" s="30" customFormat="1">
      <c r="A38" s="81"/>
      <c r="B38" s="82"/>
      <c r="C38" s="83" t="s">
        <v>58</v>
      </c>
      <c r="D38" s="49" t="s">
        <v>50</v>
      </c>
      <c r="E38" s="80">
        <v>0</v>
      </c>
      <c r="F38" s="51"/>
      <c r="G38" s="52"/>
    </row>
    <row r="39" spans="1:10" s="30" customFormat="1" ht="12.75">
      <c r="A39" s="81"/>
      <c r="B39" s="82"/>
      <c r="C39" s="83" t="s">
        <v>59</v>
      </c>
      <c r="D39" s="49" t="s">
        <v>25</v>
      </c>
      <c r="E39" s="80">
        <v>65</v>
      </c>
      <c r="F39" s="51"/>
      <c r="G39" s="52"/>
    </row>
    <row r="40" spans="1:10" s="30" customFormat="1" ht="51">
      <c r="A40" s="81" t="s">
        <v>60</v>
      </c>
      <c r="B40" s="82"/>
      <c r="C40" s="83" t="s">
        <v>61</v>
      </c>
      <c r="D40" s="49" t="s">
        <v>50</v>
      </c>
      <c r="E40" s="80">
        <v>2</v>
      </c>
      <c r="F40" s="51"/>
      <c r="G40" s="52"/>
    </row>
    <row r="41" spans="1:10" s="30" customFormat="1" ht="51">
      <c r="A41" s="81" t="s">
        <v>62</v>
      </c>
      <c r="B41" s="82"/>
      <c r="C41" s="83" t="s">
        <v>63</v>
      </c>
      <c r="D41" s="49" t="s">
        <v>50</v>
      </c>
      <c r="E41" s="80">
        <v>1</v>
      </c>
      <c r="F41" s="51"/>
      <c r="G41" s="52"/>
    </row>
    <row r="42" spans="1:10" s="30" customFormat="1" ht="79.5" customHeight="1">
      <c r="A42" s="81" t="s">
        <v>64</v>
      </c>
      <c r="B42" s="82"/>
      <c r="C42" s="83" t="s">
        <v>65</v>
      </c>
      <c r="D42" s="84" t="s">
        <v>50</v>
      </c>
      <c r="E42" s="85">
        <v>40</v>
      </c>
      <c r="F42" s="86"/>
      <c r="G42" s="87"/>
    </row>
    <row r="43" spans="1:10" s="30" customFormat="1" ht="12.75" customHeight="1">
      <c r="A43" s="88"/>
      <c r="B43" s="54"/>
      <c r="C43" s="55" t="s">
        <v>66</v>
      </c>
      <c r="D43" s="89"/>
      <c r="E43" s="90"/>
      <c r="F43" s="91"/>
      <c r="G43" s="59">
        <f>SUM(G32:G42)</f>
        <v>0</v>
      </c>
    </row>
    <row r="44" spans="1:10" s="30" customFormat="1" ht="12.75">
      <c r="A44" s="92"/>
      <c r="B44" s="93"/>
      <c r="C44" s="94"/>
      <c r="D44" s="95"/>
      <c r="E44" s="96"/>
      <c r="F44" s="97"/>
      <c r="G44" s="98"/>
    </row>
    <row r="45" spans="1:10" s="105" customFormat="1" ht="12.75" customHeight="1">
      <c r="A45" s="99" t="s">
        <v>67</v>
      </c>
      <c r="B45" s="100"/>
      <c r="C45" s="26" t="s">
        <v>68</v>
      </c>
      <c r="D45" s="101"/>
      <c r="E45" s="102"/>
      <c r="F45" s="103"/>
      <c r="G45" s="104"/>
    </row>
    <row r="46" spans="1:10" s="30" customFormat="1" ht="66.75" customHeight="1">
      <c r="A46" s="48" t="s">
        <v>69</v>
      </c>
      <c r="B46" s="38"/>
      <c r="C46" s="39" t="s">
        <v>70</v>
      </c>
      <c r="D46" s="74"/>
      <c r="E46" s="106"/>
      <c r="F46" s="76"/>
      <c r="G46" s="77"/>
    </row>
    <row r="47" spans="1:10" s="30" customFormat="1" ht="13.5" customHeight="1">
      <c r="A47" s="48"/>
      <c r="B47" s="38"/>
      <c r="C47" s="78" t="s">
        <v>71</v>
      </c>
      <c r="D47" s="74" t="s">
        <v>72</v>
      </c>
      <c r="E47" s="75">
        <f>24+28+57+6+11+23+11</f>
        <v>160</v>
      </c>
      <c r="F47" s="76"/>
      <c r="G47" s="77"/>
    </row>
    <row r="48" spans="1:10" s="30" customFormat="1" ht="13.5" customHeight="1">
      <c r="A48" s="48"/>
      <c r="B48" s="38"/>
      <c r="C48" s="78" t="s">
        <v>73</v>
      </c>
      <c r="D48" s="74" t="s">
        <v>72</v>
      </c>
      <c r="E48" s="75">
        <v>118</v>
      </c>
      <c r="F48" s="76"/>
      <c r="G48" s="77"/>
    </row>
    <row r="49" spans="1:7" s="30" customFormat="1" ht="43.5" customHeight="1">
      <c r="A49" s="48" t="s">
        <v>74</v>
      </c>
      <c r="B49" s="38"/>
      <c r="C49" s="107" t="s">
        <v>75</v>
      </c>
      <c r="D49" s="74" t="s">
        <v>14</v>
      </c>
      <c r="E49" s="75">
        <v>1</v>
      </c>
      <c r="F49" s="76"/>
      <c r="G49" s="77"/>
    </row>
    <row r="50" spans="1:7" s="30" customFormat="1" ht="12.75">
      <c r="A50" s="48"/>
      <c r="B50" s="48"/>
      <c r="C50" s="107"/>
      <c r="D50" s="48"/>
      <c r="E50" s="75"/>
      <c r="F50" s="76"/>
      <c r="G50" s="77"/>
    </row>
    <row r="51" spans="1:7" s="30" customFormat="1" ht="12.75" customHeight="1">
      <c r="A51" s="88"/>
      <c r="B51" s="54"/>
      <c r="C51" s="55" t="s">
        <v>76</v>
      </c>
      <c r="D51" s="89"/>
      <c r="E51" s="90"/>
      <c r="F51" s="91"/>
      <c r="G51" s="59">
        <f>SUM(G46:G50)</f>
        <v>0</v>
      </c>
    </row>
    <row r="52" spans="1:7" s="30" customFormat="1" ht="12.75">
      <c r="A52" s="108"/>
      <c r="B52" s="61"/>
      <c r="C52" s="62"/>
      <c r="D52" s="109"/>
      <c r="E52" s="110"/>
      <c r="F52" s="111"/>
      <c r="G52" s="66"/>
    </row>
    <row r="53" spans="1:7" s="30" customFormat="1" ht="12.75">
      <c r="A53" s="108"/>
      <c r="B53" s="112"/>
      <c r="C53" s="113"/>
      <c r="D53" s="109"/>
      <c r="E53" s="110"/>
      <c r="F53" s="114"/>
      <c r="G53" s="66"/>
    </row>
    <row r="54" spans="1:7" s="30" customFormat="1" ht="12.75" customHeight="1">
      <c r="A54" s="99" t="s">
        <v>77</v>
      </c>
      <c r="B54" s="100"/>
      <c r="C54" s="26" t="s">
        <v>10</v>
      </c>
      <c r="D54" s="101"/>
      <c r="E54" s="102"/>
      <c r="F54" s="115"/>
      <c r="G54" s="116"/>
    </row>
    <row r="55" spans="1:7" s="30" customFormat="1" ht="63.75" customHeight="1">
      <c r="A55" s="117" t="s">
        <v>78</v>
      </c>
      <c r="B55" s="38"/>
      <c r="C55" s="78" t="s">
        <v>79</v>
      </c>
      <c r="D55" s="74" t="s">
        <v>47</v>
      </c>
      <c r="E55" s="75">
        <v>1400</v>
      </c>
      <c r="F55" s="76"/>
      <c r="G55" s="77"/>
    </row>
    <row r="56" spans="1:7" s="30" customFormat="1" ht="159" customHeight="1">
      <c r="A56" s="117" t="s">
        <v>80</v>
      </c>
      <c r="B56" s="38"/>
      <c r="C56" s="78" t="s">
        <v>81</v>
      </c>
      <c r="D56" s="74" t="s">
        <v>50</v>
      </c>
      <c r="E56" s="75">
        <v>620</v>
      </c>
      <c r="F56" s="76"/>
      <c r="G56" s="77"/>
    </row>
    <row r="57" spans="1:7" s="30" customFormat="1" ht="39.75" customHeight="1">
      <c r="A57" s="48" t="s">
        <v>82</v>
      </c>
      <c r="B57" s="38"/>
      <c r="C57" s="78" t="s">
        <v>83</v>
      </c>
      <c r="D57" s="74"/>
      <c r="E57" s="106"/>
      <c r="F57" s="76"/>
      <c r="G57" s="77"/>
    </row>
    <row r="58" spans="1:7" s="30" customFormat="1" ht="13.5" customHeight="1">
      <c r="A58" s="48"/>
      <c r="B58" s="38"/>
      <c r="C58" s="78" t="s">
        <v>84</v>
      </c>
      <c r="D58" s="74" t="s">
        <v>47</v>
      </c>
      <c r="E58" s="75">
        <v>1100</v>
      </c>
      <c r="F58" s="76"/>
      <c r="G58" s="77"/>
    </row>
    <row r="59" spans="1:7" s="118" customFormat="1" ht="27" customHeight="1">
      <c r="A59" s="48" t="s">
        <v>85</v>
      </c>
      <c r="B59" s="38"/>
      <c r="C59" s="78" t="s">
        <v>86</v>
      </c>
      <c r="D59" s="49"/>
      <c r="E59" s="50"/>
      <c r="F59" s="51"/>
      <c r="G59" s="52"/>
    </row>
    <row r="60" spans="1:7" s="118" customFormat="1" ht="13.5" customHeight="1">
      <c r="A60" s="48"/>
      <c r="B60" s="38"/>
      <c r="C60" s="78" t="s">
        <v>87</v>
      </c>
      <c r="D60" s="49" t="s">
        <v>47</v>
      </c>
      <c r="E60" s="80">
        <v>1100</v>
      </c>
      <c r="F60" s="51"/>
      <c r="G60" s="52"/>
    </row>
    <row r="61" spans="1:7" s="30" customFormat="1" ht="12.75" customHeight="1">
      <c r="A61" s="88"/>
      <c r="B61" s="119"/>
      <c r="C61" s="120" t="s">
        <v>88</v>
      </c>
      <c r="D61" s="89"/>
      <c r="E61" s="90"/>
      <c r="F61" s="121"/>
      <c r="G61" s="59">
        <f>SUM(G55:G60)</f>
        <v>0</v>
      </c>
    </row>
    <row r="62" spans="1:7" s="30" customFormat="1" ht="27.75" customHeight="1">
      <c r="A62" s="108"/>
      <c r="B62" s="112"/>
      <c r="C62" s="113"/>
      <c r="D62" s="109"/>
      <c r="E62" s="110"/>
      <c r="F62" s="114"/>
      <c r="G62" s="66"/>
    </row>
    <row r="63" spans="1:7" s="30" customFormat="1" ht="12.75" customHeight="1">
      <c r="A63" s="122" t="s">
        <v>89</v>
      </c>
      <c r="B63" s="68"/>
      <c r="C63" s="69" t="s">
        <v>90</v>
      </c>
      <c r="D63" s="70"/>
      <c r="E63" s="71"/>
      <c r="F63" s="72"/>
      <c r="G63" s="73"/>
    </row>
    <row r="64" spans="1:7" s="30" customFormat="1" ht="12.75" customHeight="1">
      <c r="A64" s="108"/>
      <c r="B64" s="61"/>
      <c r="C64" s="62"/>
      <c r="D64" s="62"/>
      <c r="E64" s="110"/>
      <c r="F64" s="111"/>
      <c r="G64" s="66"/>
    </row>
    <row r="65" spans="1:7" s="30" customFormat="1" ht="38.25">
      <c r="A65" s="48" t="s">
        <v>91</v>
      </c>
      <c r="B65" s="38"/>
      <c r="C65" s="78" t="s">
        <v>92</v>
      </c>
      <c r="D65" s="74" t="s">
        <v>14</v>
      </c>
      <c r="E65" s="75">
        <v>1</v>
      </c>
      <c r="F65" s="76"/>
      <c r="G65" s="77"/>
    </row>
    <row r="66" spans="1:7" s="30" customFormat="1" ht="12.75" customHeight="1">
      <c r="A66" s="108"/>
      <c r="B66" s="61"/>
      <c r="C66" s="62"/>
      <c r="D66" s="62"/>
      <c r="E66" s="110"/>
      <c r="F66" s="111"/>
      <c r="G66" s="66"/>
    </row>
    <row r="67" spans="1:7" s="30" customFormat="1" ht="12.75" customHeight="1">
      <c r="A67" s="88"/>
      <c r="B67" s="54"/>
      <c r="C67" s="55" t="s">
        <v>93</v>
      </c>
      <c r="D67" s="55"/>
      <c r="E67" s="90"/>
      <c r="F67" s="91"/>
      <c r="G67" s="59">
        <f>SUM(G65:G66)</f>
        <v>0</v>
      </c>
    </row>
    <row r="68" spans="1:7" s="30" customFormat="1" ht="12.75" customHeight="1">
      <c r="A68" s="108"/>
      <c r="B68" s="61"/>
      <c r="C68" s="62"/>
      <c r="D68" s="62"/>
      <c r="E68" s="110"/>
      <c r="F68" s="111"/>
      <c r="G68" s="66"/>
    </row>
    <row r="69" spans="1:7" s="30" customFormat="1" ht="12.75" customHeight="1">
      <c r="A69" s="108"/>
      <c r="B69" s="61"/>
      <c r="C69" s="62"/>
      <c r="D69" s="62"/>
      <c r="E69" s="110"/>
      <c r="F69" s="111"/>
      <c r="G69" s="66"/>
    </row>
    <row r="70" spans="1:7" s="30" customFormat="1" ht="15.75">
      <c r="A70" s="108"/>
      <c r="B70" s="124" t="s">
        <v>94</v>
      </c>
      <c r="C70" s="123"/>
      <c r="D70" s="125"/>
      <c r="E70" s="125"/>
      <c r="F70" s="126"/>
      <c r="G70" s="127"/>
    </row>
    <row r="71" spans="1:7" s="30" customFormat="1" ht="14.25" customHeight="1">
      <c r="A71" s="108"/>
      <c r="B71" s="61"/>
      <c r="C71" s="128" t="s">
        <v>10</v>
      </c>
      <c r="D71" s="129"/>
      <c r="E71" s="129"/>
      <c r="F71" s="130"/>
      <c r="G71" s="131"/>
    </row>
    <row r="72" spans="1:7" s="135" customFormat="1" ht="14.25" customHeight="1">
      <c r="A72" s="132"/>
      <c r="B72" s="61"/>
      <c r="C72" s="123" t="s">
        <v>95</v>
      </c>
      <c r="D72" s="133"/>
      <c r="E72" s="133"/>
      <c r="F72" s="133"/>
      <c r="G72" s="134">
        <f>G29</f>
        <v>0</v>
      </c>
    </row>
    <row r="73" spans="1:7" s="135" customFormat="1" ht="14.25" customHeight="1">
      <c r="A73" s="132"/>
      <c r="B73" s="61"/>
      <c r="C73" s="123" t="s">
        <v>44</v>
      </c>
      <c r="D73" s="133"/>
      <c r="E73" s="133"/>
      <c r="F73" s="133"/>
      <c r="G73" s="134">
        <f>G43</f>
        <v>0</v>
      </c>
    </row>
    <row r="74" spans="1:7" s="135" customFormat="1" ht="14.25" customHeight="1">
      <c r="A74" s="132"/>
      <c r="B74" s="61"/>
      <c r="C74" s="123" t="s">
        <v>68</v>
      </c>
      <c r="D74" s="133"/>
      <c r="E74" s="133"/>
      <c r="F74" s="133"/>
      <c r="G74" s="134">
        <f>G51</f>
        <v>0</v>
      </c>
    </row>
    <row r="75" spans="1:7" s="135" customFormat="1" ht="14.25" customHeight="1">
      <c r="A75" s="132"/>
      <c r="B75" s="61"/>
      <c r="C75" s="123" t="s">
        <v>10</v>
      </c>
      <c r="D75" s="133"/>
      <c r="E75" s="133"/>
      <c r="F75" s="133"/>
      <c r="G75" s="134">
        <f>G61</f>
        <v>0</v>
      </c>
    </row>
    <row r="76" spans="1:7" s="135" customFormat="1" ht="14.25" customHeight="1">
      <c r="A76" s="132"/>
      <c r="B76" s="61"/>
      <c r="C76" s="136" t="s">
        <v>90</v>
      </c>
      <c r="D76" s="137"/>
      <c r="E76" s="137"/>
      <c r="F76" s="137"/>
      <c r="G76" s="138">
        <f>G67</f>
        <v>0</v>
      </c>
    </row>
    <row r="77" spans="1:7" s="135" customFormat="1" ht="14.25" customHeight="1">
      <c r="A77" s="132"/>
      <c r="B77" s="61"/>
      <c r="C77" s="139" t="s">
        <v>88</v>
      </c>
      <c r="D77" s="140"/>
      <c r="E77" s="140"/>
      <c r="F77" s="140"/>
      <c r="G77" s="141">
        <f>SUM(G72:G76)</f>
        <v>0</v>
      </c>
    </row>
    <row r="78" spans="1:7" s="135" customFormat="1" ht="12.75">
      <c r="A78" s="132"/>
      <c r="B78" s="61"/>
      <c r="C78" s="142" t="s">
        <v>96</v>
      </c>
      <c r="D78" s="137"/>
      <c r="E78" s="137"/>
      <c r="F78" s="137"/>
      <c r="G78" s="143">
        <f>ROUND(G77*0.25,2)</f>
        <v>0</v>
      </c>
    </row>
    <row r="79" spans="1:7">
      <c r="C79" s="145" t="s">
        <v>97</v>
      </c>
      <c r="D79" s="146"/>
      <c r="E79" s="146"/>
      <c r="F79" s="147"/>
      <c r="G79" s="148">
        <f>SUM(G77:G78)</f>
        <v>0</v>
      </c>
    </row>
  </sheetData>
  <pageMargins left="0.70866141732283472" right="0.15748031496062992" top="0.23622047244094491" bottom="0.74803149606299213" header="0.19685039370078741" footer="0.31496062992125984"/>
  <pageSetup paperSize="9" scale="93" fitToHeight="0" orientation="portrait" r:id="rId1"/>
  <rowBreaks count="3" manualBreakCount="3">
    <brk id="22" max="6" man="1"/>
    <brk id="40" max="6" man="1"/>
    <brk id="6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Etapa 1</vt:lpstr>
      <vt:lpstr>'Etapa 1'!Print_Area</vt:lpstr>
      <vt:lpstr>'Etapa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cp:lastPrinted>2021-08-20T06:21:30Z</cp:lastPrinted>
  <dcterms:created xsi:type="dcterms:W3CDTF">2021-08-20T06:00:14Z</dcterms:created>
  <dcterms:modified xsi:type="dcterms:W3CDTF">2021-08-20T06:26:09Z</dcterms:modified>
</cp:coreProperties>
</file>