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DNOSTAVNA NABAVA\2023\Uređenje okoliša Doma kulture\"/>
    </mc:Choice>
  </mc:AlternateContent>
  <xr:revisionPtr revIDLastSave="0" documentId="13_ncr:1_{796C831A-7171-4EC4-8E97-B1D9DBA3E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" sheetId="3" r:id="rId1"/>
    <sheet name="Niskogradnja" sheetId="4" r:id="rId2"/>
    <sheet name="El. radovi" sheetId="5" r:id="rId3"/>
    <sheet name="Rekapitulacija" sheetId="6" r:id="rId4"/>
  </sheets>
  <externalReferences>
    <externalReference r:id="rId5"/>
  </externalReferences>
  <definedNames>
    <definedName name="_">[1]Nap.!#REF!</definedName>
    <definedName name="_Order1" hidden="1">255</definedName>
    <definedName name="DATOTEKA">[1]O.pod.!$C$22</definedName>
    <definedName name="DATUM_DANAS">[1]O.pod.!$G$19</definedName>
    <definedName name="DIREKTOR">[1]O.pod.!$C$20</definedName>
    <definedName name="_xlnm.Print_Titles" localSheetId="2">'El. radovi'!#REF!</definedName>
    <definedName name="_xlnm.Print_Titles" localSheetId="1">Niskogradnja!$3:$3</definedName>
    <definedName name="IZVODITELJ">[1]O.pod.!$C$8</definedName>
    <definedName name="jjvc">[1]Nap.!#REF!</definedName>
    <definedName name="MJESTO">[1]O.pod.!$G$6</definedName>
    <definedName name="NAP_DODAVANJE">[1]Nap.!#REF!</definedName>
    <definedName name="NAP_ISPIS">[1]Nap.!#REF!</definedName>
    <definedName name="NAP_PREGLED">[1]Nap.!#REF!</definedName>
    <definedName name="NAP_SPREMANJE">[1]Nap.!#REF!</definedName>
    <definedName name="NAP_UNOS">[1]Nap.!#REF!</definedName>
    <definedName name="OBRADIO">[1]O.pod.!$G$20</definedName>
    <definedName name="PODRUCJE">[1]O.pod.!$C$5</definedName>
    <definedName name="_xlnm.Print_Area" localSheetId="2">'El. radovi'!$A$1:$F$38</definedName>
    <definedName name="_xlnm.Print_Area" localSheetId="1">Niskogradnja!$A$1:$G$101</definedName>
    <definedName name="_xlnm.Print_Area" localSheetId="3">Rekapitulacija!$A$1:$G$7</definedName>
  </definedNames>
  <calcPr calcId="191029"/>
</workbook>
</file>

<file path=xl/calcChain.xml><?xml version="1.0" encoding="utf-8"?>
<calcChain xmlns="http://schemas.openxmlformats.org/spreadsheetml/2006/main">
  <c r="C2" i="4" l="1"/>
  <c r="G57" i="4"/>
  <c r="G58" i="4" l="1"/>
  <c r="F32" i="5" l="1"/>
  <c r="F34" i="5"/>
  <c r="F36" i="5"/>
  <c r="F30" i="5"/>
  <c r="F27" i="5"/>
  <c r="F25" i="5"/>
  <c r="F23" i="5"/>
  <c r="F21" i="5"/>
  <c r="F14" i="5"/>
  <c r="F11" i="5"/>
  <c r="F9" i="5"/>
  <c r="F7" i="5"/>
  <c r="G88" i="4"/>
  <c r="G85" i="4"/>
  <c r="G82" i="4"/>
  <c r="G81" i="4"/>
  <c r="G77" i="4"/>
  <c r="G72" i="4"/>
  <c r="G69" i="4"/>
  <c r="G59" i="4"/>
  <c r="G60" i="4"/>
  <c r="G61" i="4"/>
  <c r="G53" i="4"/>
  <c r="C89" i="4" l="1"/>
  <c r="G89" i="4"/>
  <c r="G100" i="4" s="1"/>
  <c r="G62" i="4" l="1"/>
  <c r="G51" i="4" l="1"/>
  <c r="C54" i="4" l="1"/>
  <c r="G52" i="4"/>
  <c r="G18" i="4"/>
  <c r="G17" i="4"/>
  <c r="G50" i="4" l="1"/>
  <c r="G49" i="4"/>
  <c r="G54" i="4" s="1"/>
  <c r="G37" i="4"/>
  <c r="G36" i="4"/>
  <c r="G98" i="4" l="1"/>
  <c r="F38" i="5" l="1"/>
  <c r="G4" i="6" l="1"/>
  <c r="G35" i="4" l="1"/>
  <c r="G13" i="4"/>
  <c r="G63" i="4" l="1"/>
  <c r="G99" i="4" s="1"/>
  <c r="G45" i="4"/>
  <c r="G34" i="4"/>
  <c r="G32" i="4"/>
  <c r="G30" i="4"/>
  <c r="G29" i="4"/>
  <c r="G24" i="4"/>
  <c r="G22" i="4"/>
  <c r="G15" i="4"/>
  <c r="G14" i="4"/>
  <c r="G12" i="4"/>
  <c r="G10" i="4"/>
  <c r="G9" i="4"/>
  <c r="G8" i="4"/>
  <c r="G43" i="4"/>
  <c r="G42" i="4"/>
  <c r="C38" i="4"/>
  <c r="C63" i="4"/>
  <c r="C46" i="4"/>
  <c r="C25" i="4"/>
  <c r="C19" i="4"/>
  <c r="G23" i="4"/>
  <c r="G19" i="4" l="1"/>
  <c r="G94" i="4" s="1"/>
  <c r="G38" i="4"/>
  <c r="G96" i="4" s="1"/>
  <c r="G46" i="4"/>
  <c r="G97" i="4" s="1"/>
  <c r="G25" i="4"/>
  <c r="G95" i="4" s="1"/>
  <c r="G101" i="4" l="1"/>
  <c r="G3" i="6" l="1"/>
  <c r="G5" i="6" s="1"/>
  <c r="G6" i="6" s="1"/>
  <c r="G7" i="6" s="1"/>
</calcChain>
</file>

<file path=xl/sharedStrings.xml><?xml version="1.0" encoding="utf-8"?>
<sst xmlns="http://schemas.openxmlformats.org/spreadsheetml/2006/main" count="233" uniqueCount="131">
  <si>
    <t>TROŠKOVNIK</t>
  </si>
  <si>
    <t>Opis poslova:</t>
  </si>
  <si>
    <t xml:space="preserve">Pozicija </t>
  </si>
  <si>
    <t>Grupa radova</t>
  </si>
  <si>
    <t>Opis  rada</t>
  </si>
  <si>
    <t>Količina</t>
  </si>
  <si>
    <t>Jedinična  cijena</t>
  </si>
  <si>
    <t>Ukupno</t>
  </si>
  <si>
    <t>kom</t>
  </si>
  <si>
    <t>ZEMLJANI RADOVI</t>
  </si>
  <si>
    <t>BETONSKI RADOVI</t>
  </si>
  <si>
    <t>a/ rubnjaci 18/24 cm</t>
  </si>
  <si>
    <t>Jedinica mjere</t>
  </si>
  <si>
    <t>m'</t>
  </si>
  <si>
    <r>
      <t>m</t>
    </r>
    <r>
      <rPr>
        <vertAlign val="superscript"/>
        <sz val="9"/>
        <rFont val="Arial"/>
        <family val="2"/>
        <charset val="238"/>
      </rPr>
      <t>3</t>
    </r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</si>
  <si>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</si>
  <si>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1</t>
    </r>
  </si>
  <si>
    <t>A.</t>
  </si>
  <si>
    <t>REKAPITULACIJA:</t>
  </si>
  <si>
    <t>SVEUKUPNO:</t>
  </si>
  <si>
    <t>1.</t>
  </si>
  <si>
    <t>2.</t>
  </si>
  <si>
    <t>3.</t>
  </si>
  <si>
    <t>4.</t>
  </si>
  <si>
    <t>5.</t>
  </si>
  <si>
    <t>Zaštita postojećih instalacija za vrijeme trajanja radova uključivo sve potrebne predradnje na lociranju, ručnom otkopu te denivelacijama istih na mjestima gdje se utvrdi da je potrebno. Obračun po m' instalacija u zahvatu.</t>
  </si>
  <si>
    <t>a/ telefonska instalacija</t>
  </si>
  <si>
    <t>c/ elektroinstalacije</t>
  </si>
  <si>
    <t>d/ vodovodne instalacije</t>
  </si>
  <si>
    <t>PRIPREMNI I ZAVRŠNI RADOVI</t>
  </si>
  <si>
    <t>Dobava i ugradnja tipskih betonskih rubnjaka ugrađenih u temelj od betona C20/25. Betonski rubnjaci se međusobno spajaju cementnim mortom M 50, a ugrađuju točno u visini završnog sloja kolnika. Obračun po m' ugrađenog rubnjaka, uključivo rubnjaci, temelj i iskop za temelj.</t>
  </si>
  <si>
    <t>b/ rubnjaci 8/20</t>
  </si>
  <si>
    <t xml:space="preserve">          T R O Š K O V N I K</t>
  </si>
  <si>
    <t>a/ popravak opločenja</t>
  </si>
  <si>
    <t xml:space="preserve">Građevina:     </t>
  </si>
  <si>
    <t>kpl</t>
  </si>
  <si>
    <t xml:space="preserve">Dobava, izrada i ugradnja asfalt betona-habajući sloj AC 11 SURF 50/70. </t>
  </si>
  <si>
    <t>Obnova i prilagodba postojećih pješačkih komunikacija - prilazi zgradi - u obuhvatu zahvata te u dodrnim zonama. U cijeni sav potreban rad i materijal za prilagodbu visinskih elemenata pojedine komunikacije (prilagodba postojećih elemenata i sl.) Obračun za cjelovito izveden rad. Uz dokaznicu mjera izvođač je dužan priložiti i fotodokumentaciju svake faze rada na pojedinoj komunikaciji.</t>
  </si>
  <si>
    <t>b/ vodovod</t>
  </si>
  <si>
    <t>Čišćenje i popravak postojećih betonskih površina vanjskog uređenja hidroabrazijom. Priprema i sušenje površine. Nanošenje brzovezujućeg reparaturnog morta u debljini do 2 cm, armirano s polipropilenskim vlaknima te zaglađivanje svih vidljivih dijelova. U cijeni sav potreban rad i materijal.</t>
  </si>
  <si>
    <t>URBANA OPREMA I VANJSKO UREĐENJE</t>
  </si>
  <si>
    <t>Završno uređenje zelenih površina, uklanjanje otpadnog materijala, poravnavanje, rahljenje tla, gnojidba te sijanje trave. U cijeni sam potreban rad i materijal.</t>
  </si>
  <si>
    <t xml:space="preserve">Naručitelj: </t>
  </si>
  <si>
    <t>Općina Stara Gradiška, Trg hrvatskih branitelja 1, Stara Gradiška</t>
  </si>
  <si>
    <t xml:space="preserve">Broj projekta: </t>
  </si>
  <si>
    <t>06-2022-517</t>
  </si>
  <si>
    <t xml:space="preserve">Datum izrade:    </t>
  </si>
  <si>
    <t>Listopad 2022.</t>
  </si>
  <si>
    <t>Svi radovi na predmetnom objektu moraju se izvesti u skladu sa Općim tehničkim uvjetima za radove na cestama, Tehničkim propisom  za građevinske konstrukcije, Hrvatskim normama i drugim važećim normama i propisima iz ovog područja. U svim stavkama ovog troškovnika cijenom je obuhvaćen sav potreban rad, priprema i materijal za jedinicu gotovog posla. U ove cijene ulaze i svi troškovi održavanja objekta do dana preuzimanja, kao i troškovi bilo kakvog priručnog postrojenja i prilagodbi na terenu potrebnog za izvođenje radova po ovom troškovniku. Razni nepredviđeni radovi koji nisu obuhvaćeni stavkama ovog troškovnika, a koji se tokom gradnje ukažu neophodni mogu se izvoditi isključivo po nalogu Investitora i uz odobrenje nadzornog inženjera. 
U slučaju da u pojedinim stavkama dođe do realizacije viška radova u odnosu na ugovorne količine, Izvođač je dužan pisanim putem upozoriti nadzornu službu i Investitora.</t>
  </si>
  <si>
    <t>Iskolčenje osi i rubova ceste i pješačkih površina, poligonih točaka i repera sa svim potrebnim geodetskim podacima.  Osiguranje iskolčene osi po preuzimanju trase. Postavljanje poprečnih profila sa svim potrebnim obilježavanjem. Rekonstrukcija osi i visine prometnih površina kroz vrijeme izvođenja radova te geodetsko praćenje izvođenja radova uz sva druga potrebna mjerenja. Po završetku radova izrada geodetskog snimka izvedenog stanja prema zakonskim odredbama i predaja podataka naručitelju u digitalnom formatu.</t>
  </si>
  <si>
    <t>Podizanje ili spuštanje te prilagodba poklopaca revizionih okana postojećih infrastrukturnih objekata na projektiranu visinu završnih slojeva konstrukcije pješačke površine. Korekcija visine poklopca je predviđena u visini do 30 cm. Stavka uključuje demontažu poklopca, okvira poklopca, razbijanje betona do potrebne visine ili dobetoniravanje na potrebnu visinu kao i ponovnu ugradnju istog poklopca. Obračun po komadu.</t>
  </si>
  <si>
    <t>Rušenje dijelova postojećeg asfaltnog i betonskog zastora te opločenja  na spoju s rekonstruiranim pješačkim komunikacijama, kao i betonskih elemenata i drugih objekata na trasi. U cijenu uključeno rušenje, strojno i ručno razbijanje, strojno rezanje i obrada svih rubova - kontaktnih površina na objektima u zahvatu, utovar otpadnog materijala u vozilo i prijevoz na deponij na udaljenost do 6 km.</t>
  </si>
  <si>
    <r>
      <t>Strojni iskop zemljanog i nasipnog materijala u širokom iskopu. Iskope vršiti prema potrebnom poprečnom nagibu i uputama nadzornog inženjera. Na mjestima prolaza instalacija pojedinih distributera (voda, kanalizacija, telefon, elektroinstalacije i dr.) potreban je ručni iskop u skladu s O.T.U. za radove na cestama te prema uputama distributera. Ova stavka obuhvaća sav potreban rad na  iskopu materijala, utovar i odvoz na deponij na udaljenosti do 6 km, sva potrebna mjerenja i ispitivanja sa pribavljanjem potrebne ispitne dokumentacije. Obračun po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 xml:space="preserve"> iskopanog materijala u sraslom stanju. </t>
    </r>
  </si>
  <si>
    <t>Grubo i fino planiranje i valjanje posteljice prometnih i pješačkih površina. Neravnine je potrebno zasjeći, a udubljenja napuniti materijalom tako da posteljica nakon valjanja dobije projektirane uzdužne i poprečne padove, sa točnosti +- 2 cm.  Potrebna zbijenost posteljice je Ms=20 MPa.</t>
  </si>
  <si>
    <t>Popravak postojećeg opločenja na prilazima prema   objektima uz rub zahvata. Uz rubni dio zahvata potrebno je ukloniti dio postojećeg opločenja, obnoviti nasip i učvrstiti podlogu u rubnom dijelu zahvata te vratiti postojeće opločenje natrag. Na spoju s novim opločenjem izvesti dilatacijsku rešku postavljanjem rubnjaka 8/20 cm. Ukupnu količinu i područje zahvata odobrit će nadzorni inženjer na licu mjesta.</t>
  </si>
  <si>
    <t>KONSTRUKCIJA PJEŠAČKIH POVRŠINA</t>
  </si>
  <si>
    <t>Dobava, transport i ugradnja geotekstila tip 300 na trasi planirane pješačke komunikacije. U jediničnu cijenu uključen sav potreban rad te materijal s preklopima i pričvrsnim sredstvima.</t>
  </si>
  <si>
    <r>
      <t>Dobava i izvedba nosivog sloja od mehanički zbijenog tucaničkog materijala 0-63 u sloju prosječne debljine d= 35 cm. Ovaj sloj se ugrađuje na pripremljenu i uređenu posteljicu (Ms=20 MPa). Ugrađeni  sloj mora zadovoljiti modul stišljivosti Ms=60 MPa. Ova stavka obuhvaća dobavu materijala, prijevoz, razastiranje i zbijanje materijala na trasi te završnu pripremu za polaganje opločnika kamenom mješavinom 0/8 kao i zbijanje na potreban modul stišljivosti.  Obračun po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 xml:space="preserve"> ugrađenog donjeg nosivog sloja kolnika od drobljene kamene mješavine za pješačke površine.</t>
    </r>
  </si>
  <si>
    <t>a/ Asfaltbeton d=5 cm</t>
  </si>
  <si>
    <t>Dobava isporuka i montaža vodiča P/F-Y 6mm2, duljine 0,5m, za premoštenje stupne razdjelnice na tijelo rasvjetnog stupa. Komplet sa stopicama</t>
  </si>
  <si>
    <t>11.</t>
  </si>
  <si>
    <t>Izrada spoja kabela 3x2,5mm2 unutar rasvjetnih stupova, u stupnoj razdjelnici i svjetiljci</t>
  </si>
  <si>
    <t>10.</t>
  </si>
  <si>
    <t>Izrada spoja kabela 4x16mm2 unutar rasvjetnih stupova</t>
  </si>
  <si>
    <t>9.</t>
  </si>
  <si>
    <t>m</t>
  </si>
  <si>
    <t xml:space="preserve"> - NYY-J 5x2,5 mm2</t>
  </si>
  <si>
    <t>8.</t>
  </si>
  <si>
    <t>Dobava, isporuka i montaža razdjelnice rasvjetnog stupa, sa 2 osigurača C10A</t>
  </si>
  <si>
    <t>7.</t>
  </si>
  <si>
    <t>6.</t>
  </si>
  <si>
    <t>Dobava, isporuka i polaganje u zaštitne cijevi i zemljani rov kabela za napajanje stupova javne rasvjete:</t>
  </si>
  <si>
    <t>ELEKTROTEHNIČKI RADOVI I MATERIJAL</t>
  </si>
  <si>
    <t>B.</t>
  </si>
  <si>
    <t>Dobava, isporuka i polaganje trake za upozorenje</t>
  </si>
  <si>
    <t>Izrada izvoda za uzemljenje rasvjetnih stupova, izvedeno pocinčanom trakom FeZn 25x4mm L=1,5m, te spajanjem na već položenu traku FeZn 25x4mm. Spoj izvesti križnom spojnicom, te spoj zaliti bitumenom.</t>
  </si>
  <si>
    <t>Dobava, isporuka i polaganje u već iskopani rov pocinčane čelične trake za uzemljenje FeZn 25x4mm</t>
  </si>
  <si>
    <t xml:space="preserve"> - PEHD fi50</t>
  </si>
  <si>
    <t>Dobava, isporuka i polaganje u već iskopani rov , te u prodor ispod prometnica zaštitnih cijevi, komplet sa spojnicama, čepovima te ostalim potrošnim materijalom:</t>
  </si>
  <si>
    <t>ELEKTROTEHNIČKI RADOVI U SKLOPU GRAĐEVINSKIH RADOVA</t>
  </si>
  <si>
    <t>R.br:</t>
  </si>
  <si>
    <t>TROŠKOVNIK ELEKTROINSTALACIJA - JR STARA GRADIŠKA</t>
  </si>
  <si>
    <t xml:space="preserve"> - NYY-J 3x2,5mm2 </t>
  </si>
  <si>
    <t xml:space="preserve">ODVODNJA </t>
  </si>
  <si>
    <t>Rušenje stabala preko 50 cm promjera</t>
  </si>
  <si>
    <t>PARTERNO UREĐENJE</t>
  </si>
  <si>
    <t>PARTERNO UREĐENJE UKUPNO:</t>
  </si>
  <si>
    <t xml:space="preserve">Nabava doprema  i ugradnja slivnika za točkasto sakupljanje kišnice izrađen od ojačanog betona približne dimenzije  300x300x450mm, skupa s okvirom iz nodularnog duktilnog lijeva i rešetkom (ukupno 5 elemenata) razreda nosivosti B 125 kN. U cijenu  je uračunato i spajanje slivnika na ugrađene PVC plastične cijevi SN4 DN 125 Ugradnju izvršiti prema uputama proizvođača.  </t>
  </si>
  <si>
    <r>
      <t>Nabava doprema i ugradnja  PVC cijevi SN4 DN 125 za priključenje</t>
    </r>
    <r>
      <rPr>
        <strike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slivnika za točkasto odvajanje kišnice na kanalizacijski sustav . Cijevi se ugrađuju u  rov na prethodno pripremljenu pješčanu podlogu . Ova stavka obuhvaća nabavu , prijevoz i ugradnju cijevi te sav materijal i rad potreban za dovršenje oborinske odvodnje</t>
    </r>
  </si>
  <si>
    <t>Izrada spoja odvodne cijevi i postojećeg revizionog okna .</t>
  </si>
  <si>
    <t>Izrada revizionog okna dim 100x100 cm i dubine 120 cm betonom C25/30 razreda izloženosti XC2, XD3, XF4. U cijenu uključen sav potreban rad i materijal, oplata, betonski čelik te okrugli poklopac promjera min 600 mm za razred opterećanja C250.</t>
  </si>
  <si>
    <t>Uklanjanje drveća i panjeva promjera preko -50 cm s odsijecanjem grana na dužine pogodne za prijevoz, čišćenje i uklanjanje sveg nepotrebnog materijala zaostalog nakon izvedenih radova, uključujući utovar i prijevoz, te zbrinjavanje na zakonom propisan način. Obračun je po komadu uklonjenog stabla s panjem.</t>
  </si>
  <si>
    <t>Uklanjanje starih panjeva do dubine od min. 60 cm ispod površine konačno uređenog terena. U cijenu uključen sav potreban strojni i ručni rad te odvoz i čišćenje površine nakon izrezivanja panjeva. Uključivo i radove čišćenja terena.</t>
  </si>
  <si>
    <t>Dobava, transport i ugradnja tipskih betonskih opločnika minimalne debljine 7 cm, tehničkih karakteristika prema HRN EN 1338:2004 (kao MANTOVA OBLAK TM ili jednakovrijedno). Raster polaganja opločnika odobrit će Investitor nakon pripreme podloge. Prije polaganja opločnika na pripremljenu kamenu podlogu nasipa se sloj kamenog agregata granulacije 2-4 mm u debljini 3-5 cm. Kompletno postavljenu površinu opločnika zasipati (fugirati) suhim pijeskom granulacije 0-1 mm (kvarcnim pijeskom). Pijesak mora ući u reške, a višak počistiti metlom. Ovaj postupak ponoviti nekoliko puta, jer pijesak mora skroz popuniti predviđene reške (fuge). Površinu opločnika po potrebi izvaljati ili nabiti vibro-nabijačima koji na radnoj ploči imaju gumenu oblogu. U cijeni sav potreban rad i materijal.</t>
  </si>
  <si>
    <t>a/ betonski opločnici d=7 cm</t>
  </si>
  <si>
    <t>ISKOP RUPA ZA SADNJU DRVEĆA</t>
  </si>
  <si>
    <t>Iskop jame promjera 100 cm za sadnju drveća s odvajanjem slojeva i rahljenjem dna jame.</t>
  </si>
  <si>
    <t>ISKOP RUPA ZA SADNJU GRMLJA</t>
  </si>
  <si>
    <t>Iskop jame promjera 40 cm za sadnju grmlja s odvajanjem slojeva i rahljenjem dna jame.</t>
  </si>
  <si>
    <t xml:space="preserve">NABAVA SADNICA DRVEĆA </t>
  </si>
  <si>
    <t>Dobava materijala, transporti, sadnja i primarna njega drveća - sadnice  h=min 200cm.</t>
  </si>
  <si>
    <t>Nabava i doprema i sadnja drveća  Lipa  srebnolisna  , uzgojenog u rasadniku, u skladu s pravilima struke, oslobođanje korjenova vrata, orezivanje grana oštećenih u toku transporta, zatrpavanje plodnom smjesom, izrada zdjelice oko stabla promjera 80-100cm i jednokratno zalijevanje sa 150 lit vode po komadu.</t>
  </si>
  <si>
    <t>Sadnica mora imati zdrav i dobro razvijen korijenov sistem, neoštećenu produljnicu debla s više razvijenih grana i oblikovanom krošnjom. Sadnica mora biti zdrava,3-4x školovana sadnica, balirana ili kontejnirana.
U priređenu jamu prosječnog promjera 100 cm i 100 cm dubine, dovoz plodnog supstrata(75% humus +25% kompost), rahljenje dna jame, zatrpavanje jame do polovice bez nabijanja, gnojenje stajskim gnojem sa 50 litara po sadnici ili gnojiti alternativnim humusnim gnojivom istih vrijednosti uz dodatak mineralnog jednokratno.</t>
  </si>
  <si>
    <t xml:space="preserve">NABAVA SADNICA GRMLJA </t>
  </si>
  <si>
    <t xml:space="preserve">Dobava materijala, transporti, sadnja i primarna njega grmlja </t>
  </si>
  <si>
    <t xml:space="preserve">Suručica – Spiraea vanhouttei </t>
  </si>
  <si>
    <t xml:space="preserve">Zeljasti božur </t>
  </si>
  <si>
    <t>NABAVA KOLACA</t>
  </si>
  <si>
    <t xml:space="preserve">MALČIRANJE </t>
  </si>
  <si>
    <t>HORTIKULTURA</t>
  </si>
  <si>
    <t>Nabava kolaca za koljenje drveća, 3 kolca po stablu i sintetičkog užeta za vezanje drveća. Kolci dužine 2,5 m, promjera 45 - 50 mm, ravni, oguljeni, zašiljeni i impregnirani. Drvo se veže na "osmicu" sa užetom dužine 1 m po kolcu. Posađenu sadnicu okolčiti sa tri kolca za listače u trokut stabilizirana vezivanjem s gurtnom 1.00 m po kolcu ili kokosovim užetom za stabla.</t>
  </si>
  <si>
    <t xml:space="preserve">
</t>
  </si>
  <si>
    <t>Izrada armiranobetonskih temelja dim. š40,0 x v60,0 cm za postavu drvenih klupa i stolova betonom C25/30 razreda izloženosti XC2, XD3, XF4 . U jediničnu cijenu uključen sav potreban rad i materijal uključivo beton, oplatu i armaturu. Rubove betona potrebno je izvesti bez oštrih bridova korištenjem kutnih letvica (45°)</t>
  </si>
  <si>
    <t>Dobava, transport i polaganje drenažnih cijevi DN80 obloženih geotekstilom (TIP 300 ili jednakovrijedno) u prethodno iskopane drenažne rovove. U cijeni sav potreban rad i materijal, uključivo i potrebnu količinu drenažnog materijala za zatrpavanje.</t>
  </si>
  <si>
    <t>Dobava, isporuka, polaganje unutar rasvjetnog stupa, od razdjelnice do svjetiljke, kabela položenog u zaštitnu cijev CSS 20:</t>
  </si>
  <si>
    <t>ELEKTROINSTALACIJE UKUPNO:</t>
  </si>
  <si>
    <t>PDV 25%:</t>
  </si>
  <si>
    <t>ELEKTROTEHNIČKI RADOVI</t>
  </si>
  <si>
    <t>UKUPNO:</t>
  </si>
  <si>
    <r>
      <t>Malčiranje zdjelica stabala sječkom kore u sloju 3-5cm, cca 1m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 xml:space="preserve">. i malčiranje prostora između zasađenih grmova </t>
    </r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</si>
  <si>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</si>
  <si>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SVEUKUPNA REKAPITULACIJA:</t>
  </si>
  <si>
    <t>Dobava, montaža na rasvjetni stup i spajanje svjetiljke metalik sive boje s kućištem izrađenim od tlačno lijevanog aluminija (kao SITECO 540IQ ili jednakovrijedno). Nazivni napon 230 V, nazivna frekvencija 50 Hz, cosφ ≥ 0,95, klasa zaštite II, stupanj zaštite min IP65, IK09, LED modul max 40W na početku životnog vijeka i max 41W na kraju životnog vijeka. Svjetlosni tok min. 5940lm na max 3000K, CRI &gt; 70, napajanje LED modula ugrađeno u svjetiljku. Otpornost na udarni napon 10 kV 1,2/50µs. Klasa bliještanja G4. Elektronički driver plus s mogućnošću podešavanja snage i svjetlosnog toka 0 - 100%, te mogućnošću reduciranog režima rada u 3 nivoa bez dodatnog voda.</t>
  </si>
  <si>
    <r>
      <t xml:space="preserve">Rasvjetni stup - 'kandelaber' poligonalnog (osmerokutnog) oblika za drugu vjetrovnu zonu, s antikorozivnom zaštitom izvana i iznutra (tvornički vruće cinčan) </t>
    </r>
    <r>
      <rPr>
        <sz val="11"/>
        <rFont val="Calibri"/>
        <family val="2"/>
        <charset val="238"/>
        <scheme val="minor"/>
      </rPr>
      <t>visine 5 m</t>
    </r>
    <r>
      <rPr>
        <sz val="11"/>
        <color theme="1"/>
        <rFont val="Calibri"/>
        <family val="2"/>
        <charset val="238"/>
        <scheme val="minor"/>
      </rPr>
      <t xml:space="preserve">. Stup mora biti opremljen vratima, letvicom za ovjes razdjelnice rasvjetnog stupa, vijkom za uzemljenje izvana i iznutra, mora biti isporučen sa pripadajućim vijcima i maticama, i šablonom za ugradnju temeljnih vijaka. Jedinična cijena obuhvaća i čišćenje navoja sidrenih vijaka, centriranje stupa te sav ostali rad, opremu i materijal potreban za montažu stupa te premaz stupa bitumenom donje dijela do visine 50 cm. Obuhvaća nabavu, prijevoz i ugradnju stupa na pripadajući pripremljeni temelj. Obračun po komadu. </t>
    </r>
  </si>
  <si>
    <t>Izrada temelja betonom C30/37 za rasvjetni stup (kao tip D2 proizvođača TEP) ili jednakovrijedno sa sidrenim vijcima, PEHD cijevima, šablonom i nadvišenjem. U cijeni sav potreban rad i materijal.</t>
  </si>
  <si>
    <t>Dobava i ugradnja samonosive rešetke za zaštitu drveća i odgovarajuće  zaštitne ograde. Uz rubove izvode se temelji prema uputama proizvođača (kao ACO WOTAN tip 310 i THOR R64 ili jednakovrijedno). Izrađeno od visoko kvalitetnog nodularnog lijeva (EN-GJS 400 DIN EN 1563 ili jednakovrijedno) za opterećenje do 50 kN. Približne dimenzije 130x130 cm i otvor 65x65 cm. Visina elementa 6-7 cm, gornjim rubom u visini opločnika. Visina zaštitne ograde oko drveća ~180 cm, okrugla izvedba - donji promjer min. 82,5 cm i gornji promjer min. 42,5 cm
 U cijeni sav potreban rad i materijal.</t>
  </si>
  <si>
    <t>Dobava i  ugradnja "urbanog zdenca" slavine otporne na smrzavanje (kao Innovative Water Tech ili jednakovrijedno) . Zdenac se ugrađuje u tlo (postojeće vodovodno okno) prema uputama proizvođača . U cijenu uračunati svi radovi i potreban materijal (ventil 1/2" , sakupljač nečistoće 1/2"  i regulator tlaka 1/2"  ) za potpuno funkcionalnu stavku, uključivo dostavu dokaza o kvaliteti ugrađenog proizvoda te provedbu potrebnih ispitivanja.</t>
  </si>
  <si>
    <t>Dobava i ugradnja samostojećih  metalnih koševa za otpad zapremine 50 l, s pepelljarom. Stup se ugrađuje u predgotovljeni betonski temelj. Konstrukcija antikorozivno zaštićena. Otporno na visoku temperaturu i zapaljenje. RAL 9007, UV postojana.</t>
  </si>
  <si>
    <t>Dobava i montaža vanjskih (parkovnih) klupa s naslonom i stolova na pripremljenu betonsku podlogu( kao Piknik stol Atlas - Rekord ili jednakovrijedan). U cijeni sav potreban rad i materijal za montiranu klupu i stol. Obračun po kompletu - komplet čine 2 klupe i jedan stol.</t>
  </si>
  <si>
    <r>
      <t>Dobava i ugradnja tipskog otirača za ugradnju u ravninu s betonskim opločnicima, s podnim odvodom, za pješački promet (kao OBLAK</t>
    </r>
    <r>
      <rPr>
        <vertAlign val="superscript"/>
        <sz val="10"/>
        <rFont val="Arial Narrow"/>
        <family val="2"/>
        <charset val="238"/>
      </rPr>
      <t>TM</t>
    </r>
    <r>
      <rPr>
        <sz val="10"/>
        <rFont val="Arial Narrow"/>
        <family val="2"/>
        <charset val="238"/>
      </rPr>
      <t xml:space="preserve">  50 08 02 i 06 ili jednakovrijedno). Rešetka i okvir od pcinčanog čelika, kadica od polimer (staklo) betona ili tvrde plastike otporne na atmosferilije, približne dimenzije ~1000/500/80mm. U stavku je uračunata dobava i montaža ležišta za otirač te odgovarajućeg umetka . Otirači se postavljaju pred ulazna vrata dvorane i ispred stubišta. Ugradnju izvršiti prema uputama proizvođača .  U cijeni sav potreban rad i materijal.</t>
    </r>
  </si>
  <si>
    <t>Sanacija pješačke staze uz južnu stranu Doma kulture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</si>
</sst>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n_-;\-* #,##0.00\ _k_n_-;_-* &quot;-&quot;??\ _k_n_-;_-@_-"/>
    <numFmt numFmtId="165" formatCode="_-* #,##0.00\ [$kn-41A]_-;\-* #,##0.00\ [$kn-41A]_-;_-* &quot;-&quot;??\ [$kn-41A]_-;_-@_-"/>
    <numFmt numFmtId="166" formatCode="#,##0.00;#,##0.00;#"/>
    <numFmt numFmtId="167" formatCode="#,##0.00;#,##0.00;&quot;&quot;"/>
  </numFmts>
  <fonts count="57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sz val="11"/>
      <name val="Arial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name val="Arial Narrow"/>
      <family val="2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6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trike/>
      <sz val="10"/>
      <name val="Arial Narrow"/>
      <family val="2"/>
      <charset val="238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  <charset val="238"/>
    </font>
    <font>
      <b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4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49" fontId="27" fillId="0" borderId="0">
      <alignment vertical="justify" wrapText="1"/>
    </xf>
    <xf numFmtId="0" fontId="28" fillId="4" borderId="1" applyNumberFormat="0" applyAlignment="0" applyProtection="0"/>
    <xf numFmtId="164" fontId="25" fillId="0" borderId="0" applyFont="0" applyFill="0" applyBorder="0" applyAlignment="0" applyProtection="0"/>
    <xf numFmtId="0" fontId="31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2" fillId="15" borderId="4" applyNumberFormat="0" applyAlignment="0" applyProtection="0"/>
    <xf numFmtId="0" fontId="33" fillId="15" borderId="2" applyNumberFormat="0" applyAlignment="0" applyProtection="0"/>
    <xf numFmtId="0" fontId="34" fillId="16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28" fillId="0" borderId="0"/>
    <xf numFmtId="0" fontId="17" fillId="0" borderId="0"/>
    <xf numFmtId="0" fontId="40" fillId="0" borderId="8" applyNumberFormat="0" applyFill="0" applyAlignment="0" applyProtection="0"/>
    <xf numFmtId="0" fontId="41" fillId="17" borderId="3" applyNumberFormat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7" borderId="2" applyNumberFormat="0" applyAlignment="0" applyProtection="0"/>
    <xf numFmtId="0" fontId="17" fillId="0" borderId="0"/>
    <xf numFmtId="0" fontId="17" fillId="0" borderId="0"/>
    <xf numFmtId="0" fontId="17" fillId="0" borderId="0"/>
    <xf numFmtId="0" fontId="4" fillId="0" borderId="0"/>
  </cellStyleXfs>
  <cellXfs count="279">
    <xf numFmtId="0" fontId="0" fillId="0" borderId="0" xfId="0"/>
    <xf numFmtId="49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top"/>
    </xf>
    <xf numFmtId="0" fontId="5" fillId="0" borderId="10" xfId="0" applyFont="1" applyBorder="1" applyAlignment="1">
      <alignment horizontal="center" wrapText="1"/>
    </xf>
    <xf numFmtId="0" fontId="13" fillId="0" borderId="10" xfId="0" applyFont="1" applyBorder="1" applyAlignment="1">
      <alignment horizontal="right" vertical="top" wrapText="1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49" fontId="8" fillId="0" borderId="10" xfId="0" applyNumberFormat="1" applyFont="1" applyBorder="1" applyAlignment="1">
      <alignment horizontal="center" vertical="top"/>
    </xf>
    <xf numFmtId="0" fontId="8" fillId="0" borderId="0" xfId="0" applyFont="1" applyAlignment="1">
      <alignment horizontal="right" vertical="top"/>
    </xf>
    <xf numFmtId="49" fontId="8" fillId="0" borderId="0" xfId="0" applyNumberFormat="1" applyFont="1" applyAlignment="1">
      <alignment horizontal="center" vertical="top"/>
    </xf>
    <xf numFmtId="4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49" fontId="7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right" vertical="top" wrapText="1"/>
    </xf>
    <xf numFmtId="49" fontId="10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10" xfId="0" applyFont="1" applyBorder="1" applyAlignment="1">
      <alignment horizontal="right" wrapText="1"/>
    </xf>
    <xf numFmtId="4" fontId="5" fillId="0" borderId="10" xfId="0" applyNumberFormat="1" applyFont="1" applyBorder="1" applyAlignment="1">
      <alignment horizontal="right" wrapText="1"/>
    </xf>
    <xf numFmtId="16" fontId="13" fillId="0" borderId="10" xfId="0" applyNumberFormat="1" applyFont="1" applyBorder="1" applyAlignment="1">
      <alignment horizontal="right" vertical="top" wrapText="1"/>
    </xf>
    <xf numFmtId="0" fontId="16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7" fillId="0" borderId="10" xfId="0" applyFont="1" applyBorder="1" applyAlignment="1">
      <alignment horizontal="right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right" wrapText="1"/>
    </xf>
    <xf numFmtId="4" fontId="23" fillId="0" borderId="10" xfId="0" applyNumberFormat="1" applyFont="1" applyBorder="1" applyAlignment="1">
      <alignment horizontal="right" wrapText="1"/>
    </xf>
    <xf numFmtId="49" fontId="12" fillId="18" borderId="10" xfId="0" applyNumberFormat="1" applyFont="1" applyFill="1" applyBorder="1" applyAlignment="1">
      <alignment horizontal="center" vertical="top"/>
    </xf>
    <xf numFmtId="0" fontId="23" fillId="18" borderId="10" xfId="0" applyFont="1" applyFill="1" applyBorder="1" applyAlignment="1">
      <alignment horizontal="center" vertical="top" wrapText="1"/>
    </xf>
    <xf numFmtId="0" fontId="15" fillId="18" borderId="10" xfId="0" applyFont="1" applyFill="1" applyBorder="1" applyAlignment="1">
      <alignment horizontal="right" vertical="top" wrapText="1"/>
    </xf>
    <xf numFmtId="0" fontId="16" fillId="18" borderId="10" xfId="0" applyFont="1" applyFill="1" applyBorder="1" applyAlignment="1">
      <alignment horizontal="center" wrapText="1"/>
    </xf>
    <xf numFmtId="0" fontId="16" fillId="18" borderId="10" xfId="0" applyFont="1" applyFill="1" applyBorder="1" applyAlignment="1">
      <alignment horizontal="right" wrapText="1"/>
    </xf>
    <xf numFmtId="49" fontId="10" fillId="18" borderId="10" xfId="0" applyNumberFormat="1" applyFont="1" applyFill="1" applyBorder="1" applyAlignment="1">
      <alignment horizontal="center" vertical="top"/>
    </xf>
    <xf numFmtId="0" fontId="18" fillId="19" borderId="10" xfId="0" applyFont="1" applyFill="1" applyBorder="1" applyAlignment="1">
      <alignment horizontal="right" vertical="top" wrapText="1"/>
    </xf>
    <xf numFmtId="49" fontId="20" fillId="19" borderId="10" xfId="0" applyNumberFormat="1" applyFont="1" applyFill="1" applyBorder="1" applyAlignment="1">
      <alignment horizontal="center" vertical="top"/>
    </xf>
    <xf numFmtId="0" fontId="22" fillId="19" borderId="10" xfId="0" applyFont="1" applyFill="1" applyBorder="1" applyAlignment="1">
      <alignment horizontal="center" vertical="top" wrapText="1"/>
    </xf>
    <xf numFmtId="49" fontId="8" fillId="0" borderId="0" xfId="0" applyNumberFormat="1" applyFont="1" applyAlignment="1">
      <alignment horizontal="left" vertical="top" wrapText="1"/>
    </xf>
    <xf numFmtId="4" fontId="8" fillId="0" borderId="11" xfId="0" applyNumberFormat="1" applyFont="1" applyBorder="1" applyAlignment="1">
      <alignment horizontal="right" vertical="top" wrapText="1"/>
    </xf>
    <xf numFmtId="0" fontId="5" fillId="19" borderId="12" xfId="0" applyFont="1" applyFill="1" applyBorder="1" applyAlignment="1">
      <alignment horizontal="center" vertical="top" wrapText="1"/>
    </xf>
    <xf numFmtId="49" fontId="21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right" wrapText="1"/>
    </xf>
    <xf numFmtId="0" fontId="7" fillId="0" borderId="13" xfId="0" applyFont="1" applyBorder="1" applyAlignment="1">
      <alignment horizontal="center" vertical="center"/>
    </xf>
    <xf numFmtId="4" fontId="7" fillId="0" borderId="0" xfId="0" applyNumberFormat="1" applyFont="1" applyAlignment="1">
      <alignment vertical="top"/>
    </xf>
    <xf numFmtId="0" fontId="9" fillId="18" borderId="10" xfId="0" applyFont="1" applyFill="1" applyBorder="1" applyAlignment="1">
      <alignment horizontal="right" vertical="top" wrapText="1"/>
    </xf>
    <xf numFmtId="0" fontId="13" fillId="0" borderId="12" xfId="0" applyFont="1" applyBorder="1" applyAlignment="1">
      <alignment horizontal="right" vertical="top" wrapText="1"/>
    </xf>
    <xf numFmtId="49" fontId="8" fillId="0" borderId="12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 wrapText="1"/>
    </xf>
    <xf numFmtId="4" fontId="5" fillId="0" borderId="12" xfId="0" applyNumberFormat="1" applyFont="1" applyBorder="1" applyAlignment="1">
      <alignment horizontal="right" wrapText="1"/>
    </xf>
    <xf numFmtId="49" fontId="12" fillId="18" borderId="14" xfId="0" applyNumberFormat="1" applyFont="1" applyFill="1" applyBorder="1" applyAlignment="1">
      <alignment horizontal="center" vertical="top"/>
    </xf>
    <xf numFmtId="0" fontId="5" fillId="18" borderId="14" xfId="0" applyFont="1" applyFill="1" applyBorder="1" applyAlignment="1">
      <alignment horizontal="center" wrapText="1"/>
    </xf>
    <xf numFmtId="0" fontId="5" fillId="18" borderId="14" xfId="0" applyFont="1" applyFill="1" applyBorder="1" applyAlignment="1">
      <alignment horizontal="right" wrapText="1"/>
    </xf>
    <xf numFmtId="0" fontId="15" fillId="18" borderId="14" xfId="0" applyFont="1" applyFill="1" applyBorder="1" applyAlignment="1">
      <alignment horizontal="right" vertical="top" wrapText="1"/>
    </xf>
    <xf numFmtId="16" fontId="17" fillId="0" borderId="0" xfId="0" applyNumberFormat="1" applyFont="1" applyAlignment="1">
      <alignment horizontal="right" vertical="top" wrapText="1"/>
    </xf>
    <xf numFmtId="0" fontId="23" fillId="0" borderId="0" xfId="0" applyFont="1" applyAlignment="1">
      <alignment horizontal="center" wrapText="1"/>
    </xf>
    <xf numFmtId="4" fontId="23" fillId="0" borderId="0" xfId="0" applyNumberFormat="1" applyFont="1" applyAlignment="1">
      <alignment horizontal="right" wrapText="1"/>
    </xf>
    <xf numFmtId="16" fontId="17" fillId="0" borderId="12" xfId="0" applyNumberFormat="1" applyFont="1" applyBorder="1" applyAlignment="1">
      <alignment horizontal="right" vertical="top" wrapText="1"/>
    </xf>
    <xf numFmtId="0" fontId="23" fillId="0" borderId="12" xfId="0" applyFont="1" applyBorder="1" applyAlignment="1">
      <alignment horizontal="center" wrapText="1"/>
    </xf>
    <xf numFmtId="4" fontId="23" fillId="0" borderId="12" xfId="0" applyNumberFormat="1" applyFont="1" applyBorder="1" applyAlignment="1">
      <alignment horizontal="right" wrapText="1"/>
    </xf>
    <xf numFmtId="49" fontId="7" fillId="0" borderId="13" xfId="0" applyNumberFormat="1" applyFont="1" applyBorder="1" applyAlignment="1">
      <alignment horizontal="center" vertical="center" wrapText="1"/>
    </xf>
    <xf numFmtId="0" fontId="19" fillId="0" borderId="0" xfId="38" applyFont="1" applyAlignment="1">
      <alignment horizontal="center" vertical="top"/>
    </xf>
    <xf numFmtId="0" fontId="19" fillId="0" borderId="0" xfId="38" applyFont="1"/>
    <xf numFmtId="0" fontId="19" fillId="0" borderId="0" xfId="38" applyFont="1" applyAlignment="1">
      <alignment horizontal="center" vertical="center"/>
    </xf>
    <xf numFmtId="4" fontId="19" fillId="0" borderId="0" xfId="38" applyNumberFormat="1" applyFont="1" applyAlignment="1">
      <alignment horizontal="center" vertical="center"/>
    </xf>
    <xf numFmtId="4" fontId="19" fillId="0" borderId="0" xfId="38" applyNumberFormat="1" applyFont="1"/>
    <xf numFmtId="0" fontId="9" fillId="0" borderId="0" xfId="38" applyFont="1" applyAlignment="1">
      <alignment horizontal="left" vertical="center"/>
    </xf>
    <xf numFmtId="4" fontId="9" fillId="0" borderId="0" xfId="38" applyNumberFormat="1" applyFont="1" applyAlignment="1">
      <alignment horizontal="center" vertical="center"/>
    </xf>
    <xf numFmtId="0" fontId="9" fillId="0" borderId="0" xfId="38" applyFont="1" applyAlignment="1">
      <alignment horizontal="center" vertical="center"/>
    </xf>
    <xf numFmtId="4" fontId="19" fillId="0" borderId="0" xfId="38" applyNumberFormat="1" applyFont="1" applyAlignment="1">
      <alignment horizontal="right"/>
    </xf>
    <xf numFmtId="4" fontId="9" fillId="0" borderId="0" xfId="38" applyNumberFormat="1" applyFont="1" applyAlignment="1">
      <alignment horizontal="left" vertical="center"/>
    </xf>
    <xf numFmtId="0" fontId="9" fillId="0" borderId="0" xfId="38" applyFont="1" applyAlignment="1">
      <alignment horizontal="right" vertical="center"/>
    </xf>
    <xf numFmtId="4" fontId="9" fillId="0" borderId="0" xfId="38" applyNumberFormat="1" applyFont="1" applyAlignment="1">
      <alignment horizontal="right" vertical="center"/>
    </xf>
    <xf numFmtId="0" fontId="45" fillId="0" borderId="0" xfId="38" applyFont="1" applyAlignment="1">
      <alignment vertical="center"/>
    </xf>
    <xf numFmtId="0" fontId="13" fillId="0" borderId="15" xfId="0" applyFont="1" applyBorder="1" applyAlignment="1">
      <alignment horizontal="right" vertical="top" wrapText="1"/>
    </xf>
    <xf numFmtId="49" fontId="8" fillId="0" borderId="15" xfId="0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right" wrapText="1"/>
    </xf>
    <xf numFmtId="49" fontId="8" fillId="19" borderId="12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49" fontId="8" fillId="18" borderId="14" xfId="0" applyNumberFormat="1" applyFont="1" applyFill="1" applyBorder="1" applyAlignment="1">
      <alignment horizontal="left" vertical="top" wrapText="1"/>
    </xf>
    <xf numFmtId="49" fontId="8" fillId="18" borderId="10" xfId="0" applyNumberFormat="1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49" fontId="10" fillId="0" borderId="13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8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8" fillId="0" borderId="17" xfId="0" applyFont="1" applyBorder="1" applyAlignment="1">
      <alignment vertical="top" wrapText="1"/>
    </xf>
    <xf numFmtId="49" fontId="21" fillId="19" borderId="10" xfId="0" applyNumberFormat="1" applyFont="1" applyFill="1" applyBorder="1" applyAlignment="1">
      <alignment horizontal="left" vertical="top" wrapText="1"/>
    </xf>
    <xf numFmtId="164" fontId="6" fillId="0" borderId="0" xfId="21" applyFont="1" applyAlignment="1">
      <alignment horizontal="center" vertical="top"/>
    </xf>
    <xf numFmtId="164" fontId="8" fillId="0" borderId="17" xfId="21" applyFont="1" applyBorder="1" applyAlignment="1">
      <alignment vertical="top" wrapText="1"/>
    </xf>
    <xf numFmtId="164" fontId="7" fillId="0" borderId="10" xfId="21" applyFont="1" applyBorder="1" applyAlignment="1">
      <alignment vertical="center" wrapText="1"/>
    </xf>
    <xf numFmtId="164" fontId="22" fillId="19" borderId="10" xfId="21" applyFont="1" applyFill="1" applyBorder="1" applyAlignment="1">
      <alignment vertical="top"/>
    </xf>
    <xf numFmtId="164" fontId="23" fillId="18" borderId="10" xfId="21" applyFont="1" applyFill="1" applyBorder="1" applyAlignment="1">
      <alignment vertical="top"/>
    </xf>
    <xf numFmtId="164" fontId="23" fillId="0" borderId="10" xfId="21" applyFont="1" applyFill="1" applyBorder="1" applyAlignment="1"/>
    <xf numFmtId="164" fontId="5" fillId="0" borderId="10" xfId="21" applyFont="1" applyFill="1" applyBorder="1" applyAlignment="1"/>
    <xf numFmtId="164" fontId="24" fillId="0" borderId="12" xfId="21" applyFont="1" applyFill="1" applyBorder="1" applyAlignment="1">
      <alignment vertical="top"/>
    </xf>
    <xf numFmtId="164" fontId="24" fillId="0" borderId="0" xfId="21" applyFont="1" applyFill="1" applyBorder="1" applyAlignment="1">
      <alignment vertical="top"/>
    </xf>
    <xf numFmtId="164" fontId="5" fillId="18" borderId="14" xfId="21" applyFont="1" applyFill="1" applyBorder="1" applyAlignment="1"/>
    <xf numFmtId="164" fontId="24" fillId="0" borderId="14" xfId="21" applyFont="1" applyFill="1" applyBorder="1" applyAlignment="1">
      <alignment vertical="top"/>
    </xf>
    <xf numFmtId="164" fontId="16" fillId="18" borderId="10" xfId="21" applyFont="1" applyFill="1" applyBorder="1" applyAlignment="1"/>
    <xf numFmtId="164" fontId="16" fillId="18" borderId="14" xfId="21" applyFont="1" applyFill="1" applyBorder="1" applyAlignment="1"/>
    <xf numFmtId="164" fontId="5" fillId="0" borderId="0" xfId="21" applyFont="1" applyFill="1" applyBorder="1" applyAlignment="1">
      <alignment vertical="top"/>
    </xf>
    <xf numFmtId="164" fontId="5" fillId="19" borderId="12" xfId="21" applyFont="1" applyFill="1" applyBorder="1" applyAlignment="1">
      <alignment vertical="top"/>
    </xf>
    <xf numFmtId="164" fontId="10" fillId="0" borderId="0" xfId="21" applyFont="1" applyBorder="1" applyAlignment="1">
      <alignment vertical="top" wrapText="1"/>
    </xf>
    <xf numFmtId="164" fontId="10" fillId="0" borderId="11" xfId="21" applyFont="1" applyBorder="1" applyAlignment="1">
      <alignment vertical="top" wrapText="1"/>
    </xf>
    <xf numFmtId="164" fontId="8" fillId="0" borderId="0" xfId="21" applyFont="1" applyBorder="1" applyAlignment="1">
      <alignment vertical="top" wrapText="1"/>
    </xf>
    <xf numFmtId="164" fontId="7" fillId="0" borderId="0" xfId="21" applyFont="1" applyBorder="1" applyAlignment="1">
      <alignment vertical="top"/>
    </xf>
    <xf numFmtId="164" fontId="7" fillId="0" borderId="0" xfId="21" applyFont="1" applyBorder="1" applyAlignment="1">
      <alignment horizontal="right" vertical="top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17" xfId="0" applyFont="1" applyBorder="1" applyAlignment="1" applyProtection="1">
      <alignment vertical="top" wrapText="1"/>
      <protection locked="0"/>
    </xf>
    <xf numFmtId="4" fontId="7" fillId="0" borderId="10" xfId="0" applyNumberFormat="1" applyFont="1" applyBorder="1" applyAlignment="1" applyProtection="1">
      <alignment horizontal="center" vertical="center" wrapText="1"/>
      <protection locked="0"/>
    </xf>
    <xf numFmtId="4" fontId="22" fillId="19" borderId="10" xfId="0" applyNumberFormat="1" applyFont="1" applyFill="1" applyBorder="1" applyAlignment="1" applyProtection="1">
      <alignment horizontal="center" vertical="top" wrapText="1"/>
      <protection locked="0"/>
    </xf>
    <xf numFmtId="4" fontId="23" fillId="18" borderId="10" xfId="0" applyNumberFormat="1" applyFont="1" applyFill="1" applyBorder="1" applyAlignment="1" applyProtection="1">
      <alignment horizontal="center" vertical="top" wrapText="1"/>
      <protection locked="0"/>
    </xf>
    <xf numFmtId="4" fontId="23" fillId="0" borderId="10" xfId="0" applyNumberFormat="1" applyFont="1" applyBorder="1" applyAlignment="1" applyProtection="1">
      <alignment horizontal="center" wrapText="1"/>
      <protection locked="0"/>
    </xf>
    <xf numFmtId="4" fontId="5" fillId="0" borderId="10" xfId="0" applyNumberFormat="1" applyFont="1" applyBorder="1" applyAlignment="1" applyProtection="1">
      <alignment horizontal="center" wrapText="1"/>
      <protection locked="0"/>
    </xf>
    <xf numFmtId="4" fontId="23" fillId="0" borderId="12" xfId="0" applyNumberFormat="1" applyFont="1" applyBorder="1" applyAlignment="1" applyProtection="1">
      <alignment horizontal="center" wrapText="1"/>
      <protection locked="0"/>
    </xf>
    <xf numFmtId="4" fontId="23" fillId="0" borderId="0" xfId="0" applyNumberFormat="1" applyFont="1" applyAlignment="1" applyProtection="1">
      <alignment horizontal="center" wrapText="1"/>
      <protection locked="0"/>
    </xf>
    <xf numFmtId="4" fontId="5" fillId="18" borderId="14" xfId="0" applyNumberFormat="1" applyFont="1" applyFill="1" applyBorder="1" applyAlignment="1" applyProtection="1">
      <alignment horizontal="center" wrapText="1"/>
      <protection locked="0"/>
    </xf>
    <xf numFmtId="4" fontId="5" fillId="0" borderId="12" xfId="0" applyNumberFormat="1" applyFont="1" applyBorder="1" applyAlignment="1" applyProtection="1">
      <alignment horizontal="center" wrapText="1"/>
      <protection locked="0"/>
    </xf>
    <xf numFmtId="4" fontId="5" fillId="0" borderId="16" xfId="0" applyNumberFormat="1" applyFont="1" applyBorder="1" applyAlignment="1" applyProtection="1">
      <alignment horizontal="center" wrapText="1"/>
      <protection locked="0"/>
    </xf>
    <xf numFmtId="4" fontId="16" fillId="18" borderId="10" xfId="0" applyNumberFormat="1" applyFont="1" applyFill="1" applyBorder="1" applyAlignment="1" applyProtection="1">
      <alignment horizontal="center" wrapText="1"/>
      <protection locked="0"/>
    </xf>
    <xf numFmtId="4" fontId="5" fillId="0" borderId="0" xfId="0" applyNumberFormat="1" applyFont="1" applyAlignment="1" applyProtection="1">
      <alignment horizontal="center" wrapText="1"/>
      <protection locked="0"/>
    </xf>
    <xf numFmtId="4" fontId="16" fillId="18" borderId="14" xfId="0" applyNumberFormat="1" applyFont="1" applyFill="1" applyBorder="1" applyAlignment="1" applyProtection="1">
      <alignment horizontal="center" wrapText="1"/>
      <protection locked="0"/>
    </xf>
    <xf numFmtId="4" fontId="5" fillId="0" borderId="0" xfId="0" applyNumberFormat="1" applyFont="1" applyAlignment="1" applyProtection="1">
      <alignment horizontal="center" vertical="top" wrapText="1"/>
      <protection locked="0"/>
    </xf>
    <xf numFmtId="4" fontId="5" fillId="19" borderId="12" xfId="0" applyNumberFormat="1" applyFont="1" applyFill="1" applyBorder="1" applyAlignment="1" applyProtection="1">
      <alignment horizontal="center" vertical="top" wrapText="1"/>
      <protection locked="0"/>
    </xf>
    <xf numFmtId="4" fontId="8" fillId="0" borderId="0" xfId="0" applyNumberFormat="1" applyFont="1" applyAlignment="1" applyProtection="1">
      <alignment horizontal="right" vertical="top" wrapText="1"/>
      <protection locked="0"/>
    </xf>
    <xf numFmtId="4" fontId="8" fillId="0" borderId="11" xfId="0" applyNumberFormat="1" applyFont="1" applyBorder="1" applyAlignment="1" applyProtection="1">
      <alignment horizontal="right" vertical="top" wrapText="1"/>
      <protection locked="0"/>
    </xf>
    <xf numFmtId="4" fontId="7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>
      <alignment horizontal="centerContinuous" vertical="justify" wrapText="1"/>
    </xf>
    <xf numFmtId="0" fontId="19" fillId="0" borderId="0" xfId="38" applyFont="1" applyAlignment="1">
      <alignment horizontal="centerContinuous" vertical="justify" wrapText="1"/>
    </xf>
    <xf numFmtId="4" fontId="19" fillId="0" borderId="0" xfId="38" applyNumberFormat="1" applyFont="1" applyAlignment="1">
      <alignment horizontal="centerContinuous" vertical="justify" wrapText="1"/>
    </xf>
    <xf numFmtId="0" fontId="9" fillId="0" borderId="0" xfId="38" applyFont="1" applyAlignment="1">
      <alignment horizontal="fill" vertical="justify" wrapText="1"/>
    </xf>
    <xf numFmtId="4" fontId="9" fillId="0" borderId="0" xfId="38" applyNumberFormat="1" applyFont="1" applyAlignment="1">
      <alignment horizontal="fill" vertical="justify" wrapText="1"/>
    </xf>
    <xf numFmtId="0" fontId="0" fillId="0" borderId="0" xfId="0" applyAlignment="1">
      <alignment horizontal="fill" vertical="justify" wrapText="1"/>
    </xf>
    <xf numFmtId="0" fontId="4" fillId="0" borderId="0" xfId="49"/>
    <xf numFmtId="4" fontId="4" fillId="0" borderId="0" xfId="49" applyNumberFormat="1"/>
    <xf numFmtId="0" fontId="4" fillId="0" borderId="0" xfId="49" applyAlignment="1">
      <alignment vertical="top"/>
    </xf>
    <xf numFmtId="0" fontId="4" fillId="0" borderId="0" xfId="49" applyAlignment="1">
      <alignment horizontal="center"/>
    </xf>
    <xf numFmtId="0" fontId="4" fillId="0" borderId="0" xfId="49" applyAlignment="1">
      <alignment vertical="top" wrapText="1"/>
    </xf>
    <xf numFmtId="4" fontId="4" fillId="0" borderId="0" xfId="49" applyNumberFormat="1" applyAlignment="1">
      <alignment horizontal="right"/>
    </xf>
    <xf numFmtId="0" fontId="4" fillId="0" borderId="0" xfId="49" applyAlignment="1">
      <alignment horizontal="center" vertical="top"/>
    </xf>
    <xf numFmtId="0" fontId="46" fillId="0" borderId="0" xfId="49" applyFont="1" applyAlignment="1">
      <alignment horizontal="left"/>
    </xf>
    <xf numFmtId="0" fontId="46" fillId="0" borderId="0" xfId="49" applyFont="1" applyAlignment="1">
      <alignment horizontal="center"/>
    </xf>
    <xf numFmtId="0" fontId="47" fillId="0" borderId="0" xfId="49" applyFont="1" applyAlignment="1">
      <alignment vertical="top" wrapText="1"/>
    </xf>
    <xf numFmtId="0" fontId="48" fillId="0" borderId="0" xfId="49" applyFont="1" applyAlignment="1">
      <alignment horizontal="left"/>
    </xf>
    <xf numFmtId="0" fontId="48" fillId="0" borderId="0" xfId="49" applyFont="1" applyAlignment="1">
      <alignment horizontal="center"/>
    </xf>
    <xf numFmtId="4" fontId="47" fillId="0" borderId="0" xfId="49" applyNumberFormat="1" applyFont="1" applyAlignment="1">
      <alignment horizontal="right"/>
    </xf>
    <xf numFmtId="4" fontId="48" fillId="0" borderId="0" xfId="49" applyNumberFormat="1" applyFont="1" applyAlignment="1">
      <alignment horizontal="center"/>
    </xf>
    <xf numFmtId="0" fontId="46" fillId="0" borderId="0" xfId="49" applyFont="1"/>
    <xf numFmtId="4" fontId="5" fillId="0" borderId="10" xfId="0" applyNumberFormat="1" applyFont="1" applyBorder="1" applyAlignment="1">
      <alignment horizontal="center" wrapText="1"/>
    </xf>
    <xf numFmtId="164" fontId="5" fillId="0" borderId="10" xfId="21" applyFont="1" applyFill="1" applyBorder="1" applyAlignment="1">
      <alignment horizontal="right"/>
    </xf>
    <xf numFmtId="49" fontId="8" fillId="21" borderId="0" xfId="0" applyNumberFormat="1" applyFont="1" applyFill="1" applyAlignment="1">
      <alignment horizontal="center" vertical="top"/>
    </xf>
    <xf numFmtId="0" fontId="8" fillId="21" borderId="0" xfId="0" applyFont="1" applyFill="1" applyAlignment="1">
      <alignment horizontal="left" vertical="top" wrapText="1"/>
    </xf>
    <xf numFmtId="0" fontId="5" fillId="21" borderId="0" xfId="0" applyFont="1" applyFill="1" applyAlignment="1">
      <alignment horizontal="center" wrapText="1"/>
    </xf>
    <xf numFmtId="4" fontId="5" fillId="21" borderId="0" xfId="0" applyNumberFormat="1" applyFont="1" applyFill="1" applyAlignment="1">
      <alignment horizontal="right" wrapText="1"/>
    </xf>
    <xf numFmtId="4" fontId="5" fillId="21" borderId="0" xfId="0" applyNumberFormat="1" applyFont="1" applyFill="1" applyAlignment="1" applyProtection="1">
      <alignment horizontal="center" wrapText="1"/>
      <protection locked="0"/>
    </xf>
    <xf numFmtId="164" fontId="24" fillId="21" borderId="0" xfId="21" applyFont="1" applyFill="1" applyBorder="1" applyAlignment="1">
      <alignment vertical="top"/>
    </xf>
    <xf numFmtId="0" fontId="15" fillId="21" borderId="0" xfId="0" applyFont="1" applyFill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4" fontId="50" fillId="0" borderId="0" xfId="0" applyNumberFormat="1" applyFont="1" applyAlignment="1" applyProtection="1">
      <alignment horizontal="center" wrapText="1"/>
      <protection locked="0"/>
    </xf>
    <xf numFmtId="164" fontId="51" fillId="0" borderId="0" xfId="21" applyFont="1" applyFill="1" applyBorder="1" applyAlignment="1"/>
    <xf numFmtId="164" fontId="7" fillId="0" borderId="0" xfId="21" applyFont="1" applyAlignment="1">
      <alignment horizontal="right"/>
    </xf>
    <xf numFmtId="164" fontId="8" fillId="0" borderId="0" xfId="21" applyFont="1" applyAlignment="1">
      <alignment horizontal="right"/>
    </xf>
    <xf numFmtId="164" fontId="7" fillId="0" borderId="10" xfId="2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 wrapText="1"/>
    </xf>
    <xf numFmtId="4" fontId="17" fillId="0" borderId="0" xfId="0" applyNumberFormat="1" applyFont="1" applyAlignment="1" applyProtection="1">
      <alignment horizontal="center" wrapText="1"/>
      <protection locked="0"/>
    </xf>
    <xf numFmtId="164" fontId="17" fillId="0" borderId="0" xfId="21" applyFont="1" applyFill="1" applyBorder="1" applyAlignme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center" wrapText="1"/>
    </xf>
    <xf numFmtId="164" fontId="13" fillId="0" borderId="0" xfId="21" applyFont="1" applyFill="1" applyBorder="1" applyAlignment="1">
      <alignment horizontal="right"/>
    </xf>
    <xf numFmtId="3" fontId="13" fillId="0" borderId="0" xfId="0" applyNumberFormat="1" applyFont="1" applyAlignment="1">
      <alignment horizontal="right" wrapText="1"/>
    </xf>
    <xf numFmtId="4" fontId="13" fillId="0" borderId="0" xfId="0" applyNumberFormat="1" applyFont="1" applyAlignment="1" applyProtection="1">
      <alignment horizontal="center" wrapText="1"/>
      <protection locked="0"/>
    </xf>
    <xf numFmtId="164" fontId="13" fillId="0" borderId="0" xfId="21" applyFont="1" applyFill="1" applyBorder="1" applyAlignment="1"/>
    <xf numFmtId="0" fontId="10" fillId="0" borderId="0" xfId="0" applyFont="1" applyAlignment="1">
      <alignment horizontal="right" vertical="top"/>
    </xf>
    <xf numFmtId="0" fontId="17" fillId="0" borderId="0" xfId="46" applyAlignment="1">
      <alignment vertical="top" wrapText="1"/>
    </xf>
    <xf numFmtId="0" fontId="3" fillId="0" borderId="0" xfId="49" applyFont="1" applyAlignment="1">
      <alignment vertical="top" wrapText="1"/>
    </xf>
    <xf numFmtId="164" fontId="5" fillId="0" borderId="0" xfId="21" applyFont="1" applyBorder="1" applyAlignment="1">
      <alignment horizontal="right"/>
    </xf>
    <xf numFmtId="164" fontId="5" fillId="0" borderId="0" xfId="21" applyFont="1" applyFill="1" applyBorder="1" applyAlignment="1">
      <alignment horizontal="right"/>
    </xf>
    <xf numFmtId="0" fontId="52" fillId="0" borderId="0" xfId="0" applyFont="1"/>
    <xf numFmtId="164" fontId="8" fillId="0" borderId="0" xfId="21" applyFont="1" applyBorder="1" applyAlignment="1">
      <alignment horizontal="right"/>
    </xf>
    <xf numFmtId="4" fontId="5" fillId="19" borderId="0" xfId="0" applyNumberFormat="1" applyFont="1" applyFill="1" applyAlignment="1" applyProtection="1">
      <alignment horizontal="center" vertical="top" wrapText="1"/>
      <protection locked="0"/>
    </xf>
    <xf numFmtId="164" fontId="7" fillId="0" borderId="0" xfId="21" applyFont="1" applyBorder="1" applyAlignment="1">
      <alignment horizontal="right"/>
    </xf>
    <xf numFmtId="0" fontId="48" fillId="20" borderId="18" xfId="49" applyFont="1" applyFill="1" applyBorder="1" applyAlignment="1">
      <alignment horizontal="center" wrapText="1"/>
    </xf>
    <xf numFmtId="4" fontId="48" fillId="20" borderId="18" xfId="49" applyNumberFormat="1" applyFont="1" applyFill="1" applyBorder="1" applyAlignment="1">
      <alignment horizontal="center" wrapText="1"/>
    </xf>
    <xf numFmtId="0" fontId="4" fillId="0" borderId="11" xfId="49" applyBorder="1" applyAlignment="1">
      <alignment horizontal="center" vertical="top"/>
    </xf>
    <xf numFmtId="0" fontId="4" fillId="0" borderId="11" xfId="49" applyBorder="1" applyAlignment="1">
      <alignment vertical="top" wrapText="1"/>
    </xf>
    <xf numFmtId="0" fontId="4" fillId="0" borderId="11" xfId="49" applyBorder="1" applyAlignment="1">
      <alignment horizontal="center"/>
    </xf>
    <xf numFmtId="4" fontId="4" fillId="0" borderId="11" xfId="49" applyNumberFormat="1" applyBorder="1" applyAlignment="1">
      <alignment horizontal="right"/>
    </xf>
    <xf numFmtId="0" fontId="8" fillId="0" borderId="19" xfId="0" applyFont="1" applyBorder="1" applyAlignment="1">
      <alignment horizontal="right" vertical="top"/>
    </xf>
    <xf numFmtId="49" fontId="8" fillId="0" borderId="19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left" vertical="top" wrapText="1"/>
    </xf>
    <xf numFmtId="4" fontId="8" fillId="0" borderId="19" xfId="0" applyNumberFormat="1" applyFont="1" applyBorder="1" applyAlignment="1">
      <alignment horizontal="right" vertical="top" wrapText="1"/>
    </xf>
    <xf numFmtId="164" fontId="0" fillId="0" borderId="0" xfId="21" applyFont="1" applyBorder="1"/>
    <xf numFmtId="164" fontId="52" fillId="0" borderId="0" xfId="21" applyFont="1" applyBorder="1"/>
    <xf numFmtId="164" fontId="5" fillId="19" borderId="0" xfId="21" applyFont="1" applyFill="1" applyBorder="1" applyAlignment="1">
      <alignment vertical="top"/>
    </xf>
    <xf numFmtId="164" fontId="15" fillId="19" borderId="0" xfId="21" applyFont="1" applyFill="1" applyBorder="1" applyAlignment="1">
      <alignment vertical="top"/>
    </xf>
    <xf numFmtId="164" fontId="8" fillId="0" borderId="19" xfId="21" applyFont="1" applyBorder="1" applyAlignment="1" applyProtection="1">
      <alignment horizontal="right" vertical="top" wrapText="1"/>
      <protection locked="0"/>
    </xf>
    <xf numFmtId="164" fontId="10" fillId="0" borderId="0" xfId="21" applyFont="1" applyBorder="1" applyAlignment="1" applyProtection="1">
      <alignment horizontal="right" vertical="top" wrapText="1"/>
      <protection locked="0"/>
    </xf>
    <xf numFmtId="49" fontId="10" fillId="0" borderId="0" xfId="0" applyNumberFormat="1" applyFont="1" applyAlignment="1">
      <alignment horizontal="center" vertical="top"/>
    </xf>
    <xf numFmtId="0" fontId="54" fillId="0" borderId="0" xfId="0" applyFont="1"/>
    <xf numFmtId="0" fontId="55" fillId="0" borderId="0" xfId="0" applyFont="1"/>
    <xf numFmtId="164" fontId="10" fillId="0" borderId="0" xfId="21" applyFont="1" applyBorder="1" applyAlignment="1">
      <alignment vertical="top"/>
    </xf>
    <xf numFmtId="0" fontId="10" fillId="0" borderId="0" xfId="0" applyFont="1" applyAlignment="1">
      <alignment vertical="top"/>
    </xf>
    <xf numFmtId="164" fontId="10" fillId="0" borderId="0" xfId="21" applyFont="1" applyAlignment="1">
      <alignment horizontal="right"/>
    </xf>
    <xf numFmtId="0" fontId="10" fillId="0" borderId="0" xfId="0" applyFont="1" applyAlignment="1">
      <alignment horizontal="left" vertical="top"/>
    </xf>
    <xf numFmtId="0" fontId="55" fillId="0" borderId="0" xfId="0" applyFont="1" applyAlignment="1">
      <alignment horizontal="left" vertical="top"/>
    </xf>
    <xf numFmtId="4" fontId="55" fillId="0" borderId="0" xfId="0" applyNumberFormat="1" applyFont="1" applyAlignment="1" applyProtection="1">
      <alignment horizontal="left" vertical="top"/>
      <protection locked="0"/>
    </xf>
    <xf numFmtId="49" fontId="10" fillId="0" borderId="11" xfId="0" applyNumberFormat="1" applyFont="1" applyBorder="1" applyAlignment="1">
      <alignment horizontal="left" vertical="top"/>
    </xf>
    <xf numFmtId="4" fontId="10" fillId="0" borderId="11" xfId="0" applyNumberFormat="1" applyFont="1" applyBorder="1" applyAlignment="1">
      <alignment horizontal="center" vertical="top"/>
    </xf>
    <xf numFmtId="4" fontId="10" fillId="0" borderId="11" xfId="0" applyNumberFormat="1" applyFont="1" applyBorder="1" applyAlignment="1" applyProtection="1">
      <alignment horizontal="center" vertical="top"/>
      <protection locked="0"/>
    </xf>
    <xf numFmtId="164" fontId="10" fillId="0" borderId="11" xfId="21" applyFont="1" applyBorder="1" applyAlignment="1">
      <alignment vertical="top"/>
    </xf>
    <xf numFmtId="49" fontId="8" fillId="0" borderId="0" xfId="0" applyNumberFormat="1" applyFont="1" applyAlignment="1">
      <alignment horizontal="left" vertical="top"/>
    </xf>
    <xf numFmtId="4" fontId="8" fillId="0" borderId="0" xfId="0" applyNumberFormat="1" applyFont="1" applyAlignment="1" applyProtection="1">
      <alignment horizontal="right" vertical="top"/>
      <protection locked="0"/>
    </xf>
    <xf numFmtId="164" fontId="8" fillId="0" borderId="0" xfId="21" applyFont="1" applyBorder="1" applyAlignment="1">
      <alignment horizontal="right" vertical="top"/>
    </xf>
    <xf numFmtId="49" fontId="10" fillId="0" borderId="0" xfId="0" applyNumberFormat="1" applyFont="1" applyAlignment="1">
      <alignment horizontal="left" vertical="top"/>
    </xf>
    <xf numFmtId="164" fontId="8" fillId="0" borderId="0" xfId="21" applyFont="1" applyBorder="1" applyAlignment="1">
      <alignment vertical="top"/>
    </xf>
    <xf numFmtId="4" fontId="10" fillId="0" borderId="0" xfId="0" applyNumberFormat="1" applyFont="1" applyAlignment="1" applyProtection="1">
      <alignment horizontal="right" vertical="top"/>
      <protection locked="0"/>
    </xf>
    <xf numFmtId="165" fontId="55" fillId="0" borderId="0" xfId="0" applyNumberFormat="1" applyFont="1" applyAlignment="1">
      <alignment horizontal="left"/>
    </xf>
    <xf numFmtId="165" fontId="55" fillId="0" borderId="0" xfId="0" applyNumberFormat="1" applyFont="1"/>
    <xf numFmtId="164" fontId="8" fillId="0" borderId="0" xfId="21" applyFont="1" applyFill="1" applyBorder="1" applyAlignment="1">
      <alignment vertical="top" wrapText="1"/>
    </xf>
    <xf numFmtId="4" fontId="48" fillId="20" borderId="20" xfId="49" applyNumberFormat="1" applyFont="1" applyFill="1" applyBorder="1" applyAlignment="1">
      <alignment horizontal="center" wrapText="1"/>
    </xf>
    <xf numFmtId="164" fontId="15" fillId="0" borderId="0" xfId="21" applyFont="1" applyFill="1" applyBorder="1" applyAlignment="1">
      <alignment vertical="top"/>
    </xf>
    <xf numFmtId="4" fontId="5" fillId="0" borderId="0" xfId="0" applyNumberFormat="1" applyFont="1" applyAlignment="1">
      <alignment vertical="top"/>
    </xf>
    <xf numFmtId="0" fontId="53" fillId="18" borderId="14" xfId="0" applyFont="1" applyFill="1" applyBorder="1" applyAlignment="1">
      <alignment horizontal="right" vertical="top" wrapText="1"/>
    </xf>
    <xf numFmtId="49" fontId="10" fillId="18" borderId="14" xfId="0" applyNumberFormat="1" applyFont="1" applyFill="1" applyBorder="1" applyAlignment="1">
      <alignment horizontal="center" vertical="top"/>
    </xf>
    <xf numFmtId="0" fontId="7" fillId="18" borderId="14" xfId="0" applyFont="1" applyFill="1" applyBorder="1" applyAlignment="1">
      <alignment horizontal="center" wrapText="1"/>
    </xf>
    <xf numFmtId="0" fontId="7" fillId="18" borderId="14" xfId="0" applyFont="1" applyFill="1" applyBorder="1" applyAlignment="1">
      <alignment horizontal="right" wrapText="1"/>
    </xf>
    <xf numFmtId="4" fontId="7" fillId="18" borderId="14" xfId="0" applyNumberFormat="1" applyFont="1" applyFill="1" applyBorder="1" applyAlignment="1" applyProtection="1">
      <alignment horizontal="center" wrapText="1"/>
      <protection locked="0"/>
    </xf>
    <xf numFmtId="164" fontId="7" fillId="18" borderId="14" xfId="21" applyFont="1" applyFill="1" applyBorder="1" applyAlignment="1"/>
    <xf numFmtId="49" fontId="56" fillId="0" borderId="0" xfId="0" applyNumberFormat="1" applyFont="1" applyAlignment="1">
      <alignment horizontal="center" vertical="top"/>
    </xf>
    <xf numFmtId="0" fontId="56" fillId="0" borderId="0" xfId="0" applyFont="1" applyAlignment="1">
      <alignment vertical="top" wrapText="1"/>
    </xf>
    <xf numFmtId="0" fontId="56" fillId="0" borderId="0" xfId="0" applyFont="1" applyAlignment="1">
      <alignment horizontal="center"/>
    </xf>
    <xf numFmtId="4" fontId="56" fillId="0" borderId="0" xfId="0" applyNumberFormat="1" applyFont="1" applyAlignment="1">
      <alignment horizontal="center"/>
    </xf>
    <xf numFmtId="4" fontId="56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167" fontId="10" fillId="0" borderId="0" xfId="0" applyNumberFormat="1" applyFont="1" applyAlignment="1" applyProtection="1">
      <alignment horizontal="right"/>
      <protection locked="0"/>
    </xf>
    <xf numFmtId="166" fontId="10" fillId="0" borderId="0" xfId="0" applyNumberFormat="1" applyFont="1" applyAlignment="1">
      <alignment horizontal="right"/>
    </xf>
    <xf numFmtId="0" fontId="10" fillId="0" borderId="0" xfId="0" applyFont="1" applyAlignment="1">
      <alignment vertical="top" wrapText="1"/>
    </xf>
    <xf numFmtId="4" fontId="10" fillId="0" borderId="0" xfId="0" applyNumberFormat="1" applyFont="1" applyAlignment="1">
      <alignment horizontal="right"/>
    </xf>
    <xf numFmtId="0" fontId="10" fillId="0" borderId="0" xfId="0" applyFont="1" applyAlignment="1">
      <alignment vertical="center" wrapText="1"/>
    </xf>
    <xf numFmtId="16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justify" vertical="top" wrapText="1"/>
    </xf>
    <xf numFmtId="0" fontId="10" fillId="0" borderId="0" xfId="0" quotePrefix="1" applyFont="1" applyAlignment="1">
      <alignment horizontal="justify" vertical="top" wrapText="1"/>
    </xf>
    <xf numFmtId="0" fontId="10" fillId="0" borderId="11" xfId="0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167" fontId="10" fillId="0" borderId="11" xfId="0" applyNumberFormat="1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right" vertical="top" wrapText="1"/>
    </xf>
    <xf numFmtId="4" fontId="7" fillId="0" borderId="12" xfId="0" applyNumberFormat="1" applyFont="1" applyBorder="1" applyAlignment="1">
      <alignment horizontal="right" wrapText="1"/>
    </xf>
    <xf numFmtId="4" fontId="7" fillId="0" borderId="12" xfId="0" applyNumberFormat="1" applyFont="1" applyBorder="1" applyAlignment="1" applyProtection="1">
      <alignment horizontal="center" wrapText="1"/>
      <protection locked="0"/>
    </xf>
    <xf numFmtId="164" fontId="8" fillId="0" borderId="12" xfId="21" applyFont="1" applyFill="1" applyBorder="1" applyAlignment="1">
      <alignment vertical="top"/>
    </xf>
    <xf numFmtId="0" fontId="10" fillId="0" borderId="11" xfId="0" applyFont="1" applyBorder="1" applyAlignment="1">
      <alignment horizontal="right" vertical="top"/>
    </xf>
    <xf numFmtId="49" fontId="10" fillId="0" borderId="11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2" fillId="0" borderId="0" xfId="49" applyFont="1" applyAlignment="1">
      <alignment vertical="top" wrapText="1"/>
    </xf>
    <xf numFmtId="4" fontId="10" fillId="0" borderId="0" xfId="0" applyNumberFormat="1" applyFont="1" applyAlignment="1" applyProtection="1">
      <alignment horizontal="right" vertical="top" wrapText="1"/>
      <protection locked="0"/>
    </xf>
    <xf numFmtId="49" fontId="8" fillId="19" borderId="0" xfId="0" applyNumberFormat="1" applyFont="1" applyFill="1" applyAlignment="1">
      <alignment horizontal="left" vertical="top" wrapText="1"/>
    </xf>
    <xf numFmtId="0" fontId="5" fillId="19" borderId="0" xfId="0" applyFont="1" applyFill="1" applyAlignment="1">
      <alignment horizontal="center" vertical="top" wrapText="1"/>
    </xf>
    <xf numFmtId="164" fontId="15" fillId="19" borderId="0" xfId="21" applyFont="1" applyFill="1" applyBorder="1" applyAlignment="1" applyProtection="1">
      <alignment horizontal="center" vertical="top" wrapText="1"/>
      <protection locked="0"/>
    </xf>
    <xf numFmtId="164" fontId="10" fillId="0" borderId="0" xfId="0" applyNumberFormat="1" applyFont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164" fontId="4" fillId="0" borderId="0" xfId="49" applyNumberFormat="1" applyAlignment="1">
      <alignment horizontal="right"/>
    </xf>
    <xf numFmtId="49" fontId="10" fillId="0" borderId="13" xfId="0" applyNumberFormat="1" applyFont="1" applyBorder="1" applyAlignment="1">
      <alignment horizontal="justify" vertical="center" wrapText="1"/>
    </xf>
    <xf numFmtId="49" fontId="10" fillId="0" borderId="0" xfId="0" applyNumberFormat="1" applyFont="1" applyAlignment="1">
      <alignment horizontal="left" vertical="center" wrapText="1"/>
    </xf>
  </cellXfs>
  <cellStyles count="50">
    <cellStyle name="20% - Isticanje1" xfId="1" xr:uid="{00000000-0005-0000-0000-000000000000}"/>
    <cellStyle name="20% - Isticanje2" xfId="2" xr:uid="{00000000-0005-0000-0000-000001000000}"/>
    <cellStyle name="20% - Isticanje3" xfId="3" xr:uid="{00000000-0005-0000-0000-000002000000}"/>
    <cellStyle name="20% - Isticanje4" xfId="4" xr:uid="{00000000-0005-0000-0000-000003000000}"/>
    <cellStyle name="20% - Isticanje5" xfId="5" xr:uid="{00000000-0005-0000-0000-000004000000}"/>
    <cellStyle name="20% - Isticanje6" xfId="6" xr:uid="{00000000-0005-0000-0000-000005000000}"/>
    <cellStyle name="40% - Isticanje2" xfId="7" xr:uid="{00000000-0005-0000-0000-000006000000}"/>
    <cellStyle name="40% - Isticanje3" xfId="8" xr:uid="{00000000-0005-0000-0000-000007000000}"/>
    <cellStyle name="40% - Isticanje4" xfId="9" xr:uid="{00000000-0005-0000-0000-000008000000}"/>
    <cellStyle name="40% - Isticanje5" xfId="10" xr:uid="{00000000-0005-0000-0000-000009000000}"/>
    <cellStyle name="40% - Isticanje6" xfId="11" xr:uid="{00000000-0005-0000-0000-00000A000000}"/>
    <cellStyle name="40% - Naglasak1" xfId="12" xr:uid="{00000000-0005-0000-0000-00000B000000}"/>
    <cellStyle name="60% - Isticanje1" xfId="13" xr:uid="{00000000-0005-0000-0000-00000C000000}"/>
    <cellStyle name="60% - Isticanje2" xfId="14" xr:uid="{00000000-0005-0000-0000-00000D000000}"/>
    <cellStyle name="60% - Isticanje3" xfId="15" xr:uid="{00000000-0005-0000-0000-00000E000000}"/>
    <cellStyle name="60% - Isticanje4" xfId="16" xr:uid="{00000000-0005-0000-0000-00000F000000}"/>
    <cellStyle name="60% - Isticanje5" xfId="17" xr:uid="{00000000-0005-0000-0000-000010000000}"/>
    <cellStyle name="60% - Isticanje6" xfId="18" xr:uid="{00000000-0005-0000-0000-000011000000}"/>
    <cellStyle name="b - kolona_Troškovnik 1" xfId="19" xr:uid="{00000000-0005-0000-0000-000012000000}"/>
    <cellStyle name="Bilješka" xfId="20" xr:uid="{00000000-0005-0000-0000-000013000000}"/>
    <cellStyle name="Dobro" xfId="22" xr:uid="{00000000-0005-0000-0000-000015000000}"/>
    <cellStyle name="Isticanje1" xfId="23" xr:uid="{00000000-0005-0000-0000-000016000000}"/>
    <cellStyle name="Isticanje2" xfId="24" xr:uid="{00000000-0005-0000-0000-000017000000}"/>
    <cellStyle name="Isticanje3" xfId="25" xr:uid="{00000000-0005-0000-0000-000018000000}"/>
    <cellStyle name="Isticanje4" xfId="26" xr:uid="{00000000-0005-0000-0000-000019000000}"/>
    <cellStyle name="Isticanje5" xfId="27" xr:uid="{00000000-0005-0000-0000-00001A000000}"/>
    <cellStyle name="Isticanje6" xfId="28" xr:uid="{00000000-0005-0000-0000-00001B000000}"/>
    <cellStyle name="Izlaz" xfId="29" xr:uid="{00000000-0005-0000-0000-00001C000000}"/>
    <cellStyle name="Izračun" xfId="30" xr:uid="{00000000-0005-0000-0000-00001D000000}"/>
    <cellStyle name="Loše" xfId="31" xr:uid="{00000000-0005-0000-0000-00001E000000}"/>
    <cellStyle name="Naslov 1" xfId="32" xr:uid="{00000000-0005-0000-0000-00001F000000}"/>
    <cellStyle name="Naslov 1 1" xfId="33" xr:uid="{00000000-0005-0000-0000-000020000000}"/>
    <cellStyle name="Naslov 2" xfId="34" xr:uid="{00000000-0005-0000-0000-000021000000}"/>
    <cellStyle name="Naslov 3" xfId="35" xr:uid="{00000000-0005-0000-0000-000022000000}"/>
    <cellStyle name="Naslov 4" xfId="36" xr:uid="{00000000-0005-0000-0000-000023000000}"/>
    <cellStyle name="Neutralno" xfId="37" xr:uid="{00000000-0005-0000-0000-000024000000}"/>
    <cellStyle name="Normal 2" xfId="38" xr:uid="{00000000-0005-0000-0000-000026000000}"/>
    <cellStyle name="Normal 2 2" xfId="46" xr:uid="{00000000-0005-0000-0000-000027000000}"/>
    <cellStyle name="Normal 3" xfId="39" xr:uid="{00000000-0005-0000-0000-000028000000}"/>
    <cellStyle name="Normal 5" xfId="48" xr:uid="{00000000-0005-0000-0000-000029000000}"/>
    <cellStyle name="Normalno" xfId="0" builtinId="0"/>
    <cellStyle name="Normalno 2" xfId="49" xr:uid="{00000000-0005-0000-0000-00002A000000}"/>
    <cellStyle name="Obično_Sheet1" xfId="47" xr:uid="{00000000-0005-0000-0000-00002B000000}"/>
    <cellStyle name="Povezana ćelija" xfId="40" xr:uid="{00000000-0005-0000-0000-00002C000000}"/>
    <cellStyle name="Provjera ćelije" xfId="41" xr:uid="{00000000-0005-0000-0000-00002D000000}"/>
    <cellStyle name="Tekst objašnjenja" xfId="42" xr:uid="{00000000-0005-0000-0000-00002E000000}"/>
    <cellStyle name="Tekst upozorenja" xfId="43" xr:uid="{00000000-0005-0000-0000-00002F000000}"/>
    <cellStyle name="Ukupni zbroj" xfId="44" xr:uid="{00000000-0005-0000-0000-000030000000}"/>
    <cellStyle name="Unos" xfId="45" xr:uid="{00000000-0005-0000-0000-000031000000}"/>
    <cellStyle name="Zarez" xfId="2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jo\e\My%20Documents\GRADILI&#352;TA\ENT6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p."/>
      <sheetName val="O.pod."/>
      <sheetName val="Naslov"/>
      <sheetName val="Unos d.ug."/>
      <sheetName val="Ku}e"/>
      <sheetName val="Pr.sit."/>
      <sheetName val="Dop.ug."/>
      <sheetName val="Ok.sit."/>
      <sheetName val="Obra~."/>
      <sheetName val="Evid."/>
      <sheetName val="Module2"/>
      <sheetName val="Module1"/>
    </sheetNames>
    <sheetDataSet>
      <sheetData sheetId="0"/>
      <sheetData sheetId="1">
        <row r="5">
          <cell r="C5" t="str">
            <v>SLUNJ</v>
          </cell>
        </row>
        <row r="6">
          <cell r="G6" t="str">
            <v>ZAGREB</v>
          </cell>
        </row>
        <row r="8">
          <cell r="C8" t="str">
            <v>" ENTERIJER " \AKOVO</v>
          </cell>
        </row>
        <row r="19">
          <cell r="G19" t="str">
            <v>24.09.1997.</v>
          </cell>
        </row>
        <row r="20">
          <cell r="C20" t="str">
            <v xml:space="preserve"> MARKO SPAJI]</v>
          </cell>
          <cell r="G20" t="str">
            <v>Milan Peri} i Dra`en Omazi}</v>
          </cell>
        </row>
        <row r="22">
          <cell r="C22" t="str">
            <v>(FAZA_4_6.XLS)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/>
  </sheetViews>
  <sheetFormatPr defaultRowHeight="14.25"/>
  <cols>
    <col min="1" max="1" width="14.125" bestFit="1" customWidth="1"/>
  </cols>
  <sheetData>
    <row r="1" spans="1:6" ht="20.25">
      <c r="A1" s="61"/>
      <c r="C1" s="73" t="s">
        <v>32</v>
      </c>
      <c r="D1" s="73"/>
      <c r="E1" s="73"/>
      <c r="F1" s="65"/>
    </row>
    <row r="2" spans="1:6" ht="15">
      <c r="A2" s="61"/>
      <c r="B2" s="62"/>
      <c r="C2" s="63"/>
      <c r="D2" s="64"/>
      <c r="E2" s="69"/>
      <c r="F2" s="65"/>
    </row>
    <row r="3" spans="1:6" ht="15">
      <c r="A3" s="61"/>
      <c r="B3" s="62"/>
      <c r="C3" s="63"/>
      <c r="D3" s="64"/>
      <c r="E3" s="69"/>
      <c r="F3" s="65"/>
    </row>
    <row r="4" spans="1:6" ht="15">
      <c r="A4" s="61"/>
      <c r="B4" s="62"/>
      <c r="C4" s="63"/>
      <c r="D4" s="64"/>
      <c r="E4" s="69"/>
      <c r="F4" s="65"/>
    </row>
    <row r="5" spans="1:6" ht="15">
      <c r="A5" s="61"/>
      <c r="B5" s="62"/>
      <c r="C5" s="63"/>
      <c r="D5" s="64"/>
      <c r="E5" s="69"/>
      <c r="F5" s="65"/>
    </row>
    <row r="6" spans="1:6" ht="15">
      <c r="A6" s="61"/>
      <c r="B6" s="62"/>
      <c r="C6" s="63"/>
      <c r="D6" s="64"/>
      <c r="E6" s="69"/>
      <c r="F6" s="65"/>
    </row>
    <row r="7" spans="1:6" ht="15">
      <c r="A7" s="61"/>
      <c r="B7" s="62"/>
      <c r="C7" s="63"/>
      <c r="D7" s="64"/>
      <c r="E7" s="69"/>
      <c r="F7" s="65"/>
    </row>
    <row r="8" spans="1:6" ht="15">
      <c r="A8" s="61"/>
      <c r="B8" s="62"/>
      <c r="C8" s="63"/>
      <c r="D8" s="64"/>
      <c r="E8" s="69"/>
      <c r="F8" s="65"/>
    </row>
    <row r="9" spans="1:6" ht="15">
      <c r="A9" s="61"/>
      <c r="B9" s="62"/>
      <c r="C9" s="63"/>
      <c r="D9" s="64"/>
      <c r="E9" s="69"/>
      <c r="F9" s="65"/>
    </row>
    <row r="10" spans="1:6" ht="15">
      <c r="A10" s="61"/>
      <c r="B10" s="62"/>
      <c r="C10" s="63"/>
      <c r="D10" s="64"/>
      <c r="E10" s="69"/>
      <c r="F10" s="65"/>
    </row>
    <row r="11" spans="1:6" ht="15">
      <c r="A11" s="61"/>
      <c r="B11" s="62"/>
      <c r="C11" s="63"/>
      <c r="D11" s="64"/>
      <c r="E11" s="69"/>
      <c r="F11" s="65"/>
    </row>
    <row r="12" spans="1:6" ht="15">
      <c r="A12" s="61"/>
      <c r="B12" s="62"/>
      <c r="C12" s="63"/>
      <c r="D12" s="64"/>
      <c r="E12" s="69"/>
      <c r="F12" s="65"/>
    </row>
    <row r="13" spans="1:6" ht="15">
      <c r="A13" s="61"/>
      <c r="B13" s="62"/>
      <c r="C13" s="63"/>
      <c r="D13" s="64"/>
      <c r="E13" s="69"/>
      <c r="F13" s="65"/>
    </row>
    <row r="14" spans="1:6" ht="15">
      <c r="A14" s="61"/>
      <c r="B14" s="62"/>
      <c r="C14" s="63"/>
      <c r="D14" s="64"/>
      <c r="E14" s="69"/>
      <c r="F14" s="65"/>
    </row>
    <row r="15" spans="1:6" ht="15">
      <c r="A15" s="61"/>
      <c r="B15" s="62"/>
      <c r="C15" s="63"/>
      <c r="D15" s="64"/>
      <c r="E15" s="69"/>
      <c r="F15" s="65"/>
    </row>
    <row r="16" spans="1:6" ht="15">
      <c r="A16" s="61"/>
      <c r="B16" s="62"/>
      <c r="C16" s="63"/>
      <c r="D16" s="64"/>
      <c r="E16" s="69"/>
      <c r="F16" s="65"/>
    </row>
    <row r="17" spans="1:7" ht="15">
      <c r="A17" s="61"/>
      <c r="B17" s="62"/>
      <c r="C17" s="63"/>
      <c r="D17" s="64"/>
      <c r="E17" s="69"/>
      <c r="F17" s="65"/>
    </row>
    <row r="18" spans="1:7" ht="15">
      <c r="A18" s="61"/>
      <c r="B18" s="62"/>
      <c r="C18" s="63"/>
      <c r="D18" s="64"/>
      <c r="E18" s="69"/>
      <c r="F18" s="65"/>
    </row>
    <row r="19" spans="1:7" ht="15">
      <c r="A19" s="61"/>
      <c r="B19" s="62"/>
      <c r="C19" s="63"/>
      <c r="D19" s="64"/>
      <c r="E19" s="69"/>
      <c r="F19" s="65"/>
    </row>
    <row r="20" spans="1:7">
      <c r="A20" s="66" t="s">
        <v>34</v>
      </c>
      <c r="B20" s="135" t="s">
        <v>130</v>
      </c>
      <c r="C20" s="135"/>
      <c r="D20" s="136"/>
      <c r="E20" s="135"/>
      <c r="F20" s="135"/>
      <c r="G20" s="137"/>
    </row>
    <row r="21" spans="1:7" ht="15">
      <c r="A21" s="66"/>
      <c r="B21" s="133"/>
      <c r="C21" s="133"/>
      <c r="D21" s="134"/>
      <c r="E21" s="134"/>
      <c r="F21" s="134"/>
      <c r="G21" s="132"/>
    </row>
    <row r="22" spans="1:7">
      <c r="A22" s="66" t="s">
        <v>42</v>
      </c>
      <c r="B22" s="66" t="s">
        <v>43</v>
      </c>
      <c r="C22" s="66"/>
      <c r="D22" s="70"/>
      <c r="E22" s="71"/>
      <c r="F22" s="66"/>
    </row>
    <row r="23" spans="1:7">
      <c r="A23" s="66"/>
      <c r="B23" s="66"/>
      <c r="C23" s="66"/>
      <c r="D23" s="67"/>
      <c r="E23" s="72"/>
      <c r="F23" s="67"/>
    </row>
    <row r="24" spans="1:7">
      <c r="A24" s="66" t="s">
        <v>44</v>
      </c>
      <c r="B24" s="66" t="s">
        <v>45</v>
      </c>
      <c r="C24" s="68"/>
      <c r="D24" s="67"/>
      <c r="E24" s="72"/>
      <c r="F24" s="67"/>
    </row>
    <row r="25" spans="1:7">
      <c r="A25" s="66"/>
      <c r="B25" s="66"/>
      <c r="C25" s="68"/>
      <c r="D25" s="67"/>
      <c r="E25" s="72"/>
      <c r="F25" s="67"/>
    </row>
    <row r="26" spans="1:7">
      <c r="A26" s="66" t="s">
        <v>46</v>
      </c>
      <c r="B26" s="66" t="s">
        <v>47</v>
      </c>
      <c r="C26" s="68"/>
      <c r="D26" s="67"/>
      <c r="E26" s="72"/>
      <c r="F26" s="67"/>
    </row>
  </sheetData>
  <phoneticPr fontId="26" type="noConversion"/>
  <pageMargins left="1.1399999999999999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3"/>
  <sheetViews>
    <sheetView view="pageBreakPreview" zoomScaleNormal="100" zoomScaleSheetLayoutView="100" workbookViewId="0">
      <pane ySplit="3" topLeftCell="A4" activePane="bottomLeft" state="frozenSplit"/>
      <selection pane="bottomLeft"/>
    </sheetView>
  </sheetViews>
  <sheetFormatPr defaultRowHeight="13.5"/>
  <cols>
    <col min="1" max="1" width="9" style="13"/>
    <col min="2" max="2" width="6.5" style="3" customWidth="1"/>
    <col min="3" max="3" width="39.125" style="14" customWidth="1"/>
    <col min="4" max="4" width="6.625" style="13" customWidth="1"/>
    <col min="5" max="5" width="5.375" style="13" customWidth="1"/>
    <col min="6" max="6" width="7.125" style="131" bestFit="1" customWidth="1"/>
    <col min="7" max="7" width="12.25" style="110" bestFit="1" customWidth="1"/>
    <col min="8" max="16384" width="9" style="6"/>
  </cols>
  <sheetData>
    <row r="1" spans="1:8" ht="15">
      <c r="B1" s="87"/>
      <c r="C1" s="87" t="s">
        <v>0</v>
      </c>
      <c r="D1" s="87"/>
      <c r="E1" s="87"/>
      <c r="F1" s="112"/>
      <c r="G1" s="92"/>
    </row>
    <row r="2" spans="1:8" ht="27.75" customHeight="1">
      <c r="A2" s="88" t="s">
        <v>1</v>
      </c>
      <c r="B2" s="89"/>
      <c r="C2" s="90" t="str">
        <f>Naslov!B20</f>
        <v>Sanacija pješačke staze uz južnu stranu Doma kulture</v>
      </c>
      <c r="D2" s="90"/>
      <c r="E2" s="90"/>
      <c r="F2" s="113"/>
      <c r="G2" s="93"/>
    </row>
    <row r="3" spans="1:8" s="168" customFormat="1" ht="27">
      <c r="A3" s="43" t="s">
        <v>2</v>
      </c>
      <c r="B3" s="1" t="s">
        <v>3</v>
      </c>
      <c r="C3" s="60" t="s">
        <v>4</v>
      </c>
      <c r="D3" s="2" t="s">
        <v>12</v>
      </c>
      <c r="E3" s="2" t="s">
        <v>5</v>
      </c>
      <c r="F3" s="114" t="s">
        <v>6</v>
      </c>
      <c r="G3" s="167" t="s">
        <v>7</v>
      </c>
    </row>
    <row r="4" spans="1:8" ht="251.25" customHeight="1">
      <c r="A4" s="43"/>
      <c r="B4" s="1"/>
      <c r="C4" s="277" t="s">
        <v>48</v>
      </c>
      <c r="D4" s="2"/>
      <c r="E4" s="2"/>
      <c r="F4" s="114"/>
      <c r="G4" s="94"/>
    </row>
    <row r="5" spans="1:8">
      <c r="A5" s="43"/>
      <c r="B5" s="1"/>
      <c r="C5" s="60"/>
      <c r="D5" s="2"/>
      <c r="E5" s="2"/>
      <c r="F5" s="114"/>
      <c r="G5" s="94"/>
    </row>
    <row r="6" spans="1:8" s="22" customFormat="1" ht="17.25" customHeight="1">
      <c r="A6" s="33" t="s">
        <v>17</v>
      </c>
      <c r="B6" s="34"/>
      <c r="C6" s="91" t="s">
        <v>85</v>
      </c>
      <c r="D6" s="35"/>
      <c r="E6" s="35"/>
      <c r="F6" s="115"/>
      <c r="G6" s="95"/>
    </row>
    <row r="7" spans="1:8" s="7" customFormat="1" ht="12.75" customHeight="1">
      <c r="A7" s="45" t="s">
        <v>20</v>
      </c>
      <c r="B7" s="27"/>
      <c r="C7" s="84" t="s">
        <v>29</v>
      </c>
      <c r="D7" s="28"/>
      <c r="E7" s="28"/>
      <c r="F7" s="116"/>
      <c r="G7" s="96"/>
    </row>
    <row r="8" spans="1:8" s="7" customFormat="1" ht="120" customHeight="1">
      <c r="A8" s="23"/>
      <c r="B8" s="8" t="s">
        <v>20</v>
      </c>
      <c r="C8" s="85" t="s">
        <v>49</v>
      </c>
      <c r="D8" s="24" t="s">
        <v>35</v>
      </c>
      <c r="E8" s="25">
        <v>1</v>
      </c>
      <c r="F8" s="117"/>
      <c r="G8" s="97">
        <f>ROUND(E8*F8,2)</f>
        <v>0</v>
      </c>
    </row>
    <row r="9" spans="1:8" s="7" customFormat="1" ht="93.75" customHeight="1">
      <c r="A9" s="23"/>
      <c r="B9" s="8" t="s">
        <v>21</v>
      </c>
      <c r="C9" s="85" t="s">
        <v>50</v>
      </c>
      <c r="D9" s="24" t="s">
        <v>8</v>
      </c>
      <c r="E9" s="25">
        <v>4</v>
      </c>
      <c r="F9" s="117"/>
      <c r="G9" s="97">
        <f>ROUND(E9*F9,2)</f>
        <v>0</v>
      </c>
    </row>
    <row r="10" spans="1:8" s="7" customFormat="1" ht="93" customHeight="1">
      <c r="A10" s="23"/>
      <c r="B10" s="8" t="s">
        <v>22</v>
      </c>
      <c r="C10" s="85" t="s">
        <v>37</v>
      </c>
      <c r="D10" s="24" t="s">
        <v>35</v>
      </c>
      <c r="E10" s="25">
        <v>1</v>
      </c>
      <c r="F10" s="117"/>
      <c r="G10" s="97">
        <f>ROUND(E10*F10,2)</f>
        <v>0</v>
      </c>
    </row>
    <row r="11" spans="1:8" s="7" customFormat="1" ht="53.25" customHeight="1">
      <c r="A11" s="23"/>
      <c r="B11" s="8" t="s">
        <v>23</v>
      </c>
      <c r="C11" s="85" t="s">
        <v>25</v>
      </c>
      <c r="D11" s="24"/>
      <c r="E11" s="25"/>
      <c r="F11" s="117"/>
      <c r="G11" s="97"/>
    </row>
    <row r="12" spans="1:8" s="7" customFormat="1" ht="15" customHeight="1">
      <c r="A12" s="23"/>
      <c r="B12" s="8"/>
      <c r="C12" s="85" t="s">
        <v>26</v>
      </c>
      <c r="D12" s="24" t="s">
        <v>13</v>
      </c>
      <c r="E12" s="26">
        <v>10</v>
      </c>
      <c r="F12" s="117"/>
      <c r="G12" s="97">
        <f t="shared" ref="G12:G18" si="0">ROUND(E12*F12,2)</f>
        <v>0</v>
      </c>
    </row>
    <row r="13" spans="1:8" s="7" customFormat="1" ht="15" customHeight="1">
      <c r="A13" s="23"/>
      <c r="B13" s="8"/>
      <c r="C13" s="85" t="s">
        <v>38</v>
      </c>
      <c r="D13" s="24" t="s">
        <v>13</v>
      </c>
      <c r="E13" s="26">
        <v>16</v>
      </c>
      <c r="F13" s="117"/>
      <c r="G13" s="97">
        <f t="shared" si="0"/>
        <v>0</v>
      </c>
    </row>
    <row r="14" spans="1:8" s="7" customFormat="1" ht="15" customHeight="1">
      <c r="A14" s="23"/>
      <c r="B14" s="8"/>
      <c r="C14" s="85" t="s">
        <v>27</v>
      </c>
      <c r="D14" s="24" t="s">
        <v>13</v>
      </c>
      <c r="E14" s="26">
        <v>35</v>
      </c>
      <c r="F14" s="117"/>
      <c r="G14" s="97">
        <f t="shared" si="0"/>
        <v>0</v>
      </c>
    </row>
    <row r="15" spans="1:8" s="7" customFormat="1" ht="15" customHeight="1">
      <c r="A15" s="23"/>
      <c r="B15" s="8"/>
      <c r="C15" s="85" t="s">
        <v>28</v>
      </c>
      <c r="D15" s="24" t="s">
        <v>13</v>
      </c>
      <c r="E15" s="26">
        <v>15</v>
      </c>
      <c r="F15" s="117"/>
      <c r="G15" s="97">
        <f t="shared" si="0"/>
        <v>0</v>
      </c>
    </row>
    <row r="16" spans="1:8" s="7" customFormat="1" ht="76.5">
      <c r="A16" s="169"/>
      <c r="B16" s="10" t="s">
        <v>24</v>
      </c>
      <c r="C16" s="162" t="s">
        <v>91</v>
      </c>
      <c r="D16" s="170"/>
      <c r="E16" s="171"/>
      <c r="F16" s="172"/>
      <c r="G16" s="173"/>
      <c r="H16" s="174"/>
    </row>
    <row r="17" spans="1:8" s="7" customFormat="1" ht="15" customHeight="1">
      <c r="A17" s="169"/>
      <c r="B17" s="10"/>
      <c r="C17" s="162" t="s">
        <v>84</v>
      </c>
      <c r="D17" s="170" t="s">
        <v>8</v>
      </c>
      <c r="E17" s="171">
        <v>5</v>
      </c>
      <c r="F17" s="172"/>
      <c r="G17" s="173">
        <f t="shared" si="0"/>
        <v>0</v>
      </c>
      <c r="H17" s="174"/>
    </row>
    <row r="18" spans="1:8" s="7" customFormat="1" ht="54" customHeight="1">
      <c r="A18" s="169"/>
      <c r="B18" s="10" t="s">
        <v>70</v>
      </c>
      <c r="C18" s="162" t="s">
        <v>92</v>
      </c>
      <c r="D18" s="170" t="s">
        <v>8</v>
      </c>
      <c r="E18" s="171">
        <v>5</v>
      </c>
      <c r="F18" s="172"/>
      <c r="G18" s="173">
        <f t="shared" si="0"/>
        <v>0</v>
      </c>
      <c r="H18" s="174"/>
    </row>
    <row r="19" spans="1:8" s="7" customFormat="1" ht="12.75" customHeight="1">
      <c r="A19" s="57"/>
      <c r="B19" s="47"/>
      <c r="C19" s="82" t="str">
        <f>C7&amp;" UKUPNO:"</f>
        <v>PRIPREMNI I ZAVRŠNI RADOVI UKUPNO:</v>
      </c>
      <c r="D19" s="58"/>
      <c r="E19" s="59"/>
      <c r="F19" s="119"/>
      <c r="G19" s="99">
        <f>SUM(G8:G18)</f>
        <v>0</v>
      </c>
    </row>
    <row r="20" spans="1:8" s="7" customFormat="1" ht="12.75">
      <c r="A20" s="54"/>
      <c r="B20" s="10"/>
      <c r="C20" s="40"/>
      <c r="D20" s="55"/>
      <c r="E20" s="56"/>
      <c r="F20" s="120"/>
      <c r="G20" s="100"/>
    </row>
    <row r="21" spans="1:8" s="7" customFormat="1" ht="12.75" customHeight="1">
      <c r="A21" s="53" t="s">
        <v>21</v>
      </c>
      <c r="B21" s="50"/>
      <c r="C21" s="83" t="s">
        <v>9</v>
      </c>
      <c r="D21" s="51"/>
      <c r="E21" s="52"/>
      <c r="F21" s="121"/>
      <c r="G21" s="101"/>
    </row>
    <row r="22" spans="1:8" s="7" customFormat="1" ht="92.25" customHeight="1">
      <c r="A22" s="5"/>
      <c r="B22" s="8" t="s">
        <v>20</v>
      </c>
      <c r="C22" s="85" t="s">
        <v>51</v>
      </c>
      <c r="D22" s="4" t="s">
        <v>15</v>
      </c>
      <c r="E22" s="19">
        <v>440</v>
      </c>
      <c r="F22" s="118"/>
      <c r="G22" s="98">
        <f t="shared" ref="G22:G24" si="1">ROUND(E22*F22,2)</f>
        <v>0</v>
      </c>
    </row>
    <row r="23" spans="1:8" s="7" customFormat="1" ht="137.25" customHeight="1">
      <c r="A23" s="5"/>
      <c r="B23" s="8" t="s">
        <v>21</v>
      </c>
      <c r="C23" s="85" t="s">
        <v>52</v>
      </c>
      <c r="D23" s="4" t="s">
        <v>14</v>
      </c>
      <c r="E23" s="19">
        <v>280</v>
      </c>
      <c r="F23" s="118"/>
      <c r="G23" s="98">
        <f t="shared" si="1"/>
        <v>0</v>
      </c>
    </row>
    <row r="24" spans="1:8" s="7" customFormat="1" ht="66" customHeight="1">
      <c r="A24" s="5"/>
      <c r="B24" s="8" t="s">
        <v>22</v>
      </c>
      <c r="C24" s="81" t="s">
        <v>53</v>
      </c>
      <c r="D24" s="4" t="s">
        <v>15</v>
      </c>
      <c r="E24" s="19">
        <v>500</v>
      </c>
      <c r="F24" s="118"/>
      <c r="G24" s="98">
        <f t="shared" si="1"/>
        <v>0</v>
      </c>
    </row>
    <row r="25" spans="1:8" s="7" customFormat="1" ht="12.75" customHeight="1">
      <c r="A25" s="46"/>
      <c r="B25" s="47"/>
      <c r="C25" s="82" t="str">
        <f>C21&amp;" UKUPNO:"</f>
        <v>ZEMLJANI RADOVI UKUPNO:</v>
      </c>
      <c r="D25" s="48"/>
      <c r="E25" s="49"/>
      <c r="F25" s="122"/>
      <c r="G25" s="99">
        <f>SUM(G22:G24)</f>
        <v>0</v>
      </c>
    </row>
    <row r="26" spans="1:8" s="7" customFormat="1" ht="12.75">
      <c r="A26" s="74"/>
      <c r="B26" s="75"/>
      <c r="C26" s="76"/>
      <c r="D26" s="77"/>
      <c r="E26" s="78"/>
      <c r="F26" s="123"/>
      <c r="G26" s="102"/>
    </row>
    <row r="27" spans="1:8" s="21" customFormat="1" ht="12.75" customHeight="1">
      <c r="A27" s="29" t="s">
        <v>22</v>
      </c>
      <c r="B27" s="32"/>
      <c r="C27" s="84" t="s">
        <v>10</v>
      </c>
      <c r="D27" s="30"/>
      <c r="E27" s="31"/>
      <c r="F27" s="124"/>
      <c r="G27" s="103"/>
    </row>
    <row r="28" spans="1:8" s="7" customFormat="1" ht="66.75" customHeight="1">
      <c r="A28" s="5"/>
      <c r="B28" s="8" t="s">
        <v>20</v>
      </c>
      <c r="C28" s="85" t="s">
        <v>30</v>
      </c>
      <c r="D28" s="4"/>
      <c r="E28" s="18"/>
      <c r="F28" s="118"/>
      <c r="G28" s="98"/>
    </row>
    <row r="29" spans="1:8" s="7" customFormat="1" ht="13.5" customHeight="1">
      <c r="A29" s="5"/>
      <c r="B29" s="8"/>
      <c r="C29" s="81" t="s">
        <v>11</v>
      </c>
      <c r="D29" s="4" t="s">
        <v>16</v>
      </c>
      <c r="E29" s="19">
        <v>12</v>
      </c>
      <c r="F29" s="118"/>
      <c r="G29" s="98">
        <f>ROUND(E29*F29,2)</f>
        <v>0</v>
      </c>
    </row>
    <row r="30" spans="1:8" s="7" customFormat="1" ht="13.5" customHeight="1">
      <c r="A30" s="5"/>
      <c r="B30" s="8"/>
      <c r="C30" s="81" t="s">
        <v>31</v>
      </c>
      <c r="D30" s="4" t="s">
        <v>16</v>
      </c>
      <c r="E30" s="19">
        <v>120</v>
      </c>
      <c r="F30" s="118"/>
      <c r="G30" s="98">
        <f>ROUND(E30*F30,2)</f>
        <v>0</v>
      </c>
    </row>
    <row r="31" spans="1:8" s="7" customFormat="1" ht="183" customHeight="1">
      <c r="A31" s="5"/>
      <c r="B31" s="8" t="s">
        <v>21</v>
      </c>
      <c r="C31" s="86" t="s">
        <v>93</v>
      </c>
      <c r="D31" s="4"/>
      <c r="E31" s="19"/>
      <c r="F31" s="118"/>
      <c r="G31" s="98"/>
    </row>
    <row r="32" spans="1:8" s="7" customFormat="1" ht="14.25" customHeight="1">
      <c r="A32" s="5"/>
      <c r="B32" s="8"/>
      <c r="C32" s="86" t="s">
        <v>94</v>
      </c>
      <c r="D32" s="4" t="s">
        <v>15</v>
      </c>
      <c r="E32" s="19">
        <v>495</v>
      </c>
      <c r="F32" s="118"/>
      <c r="G32" s="98">
        <f>ROUND(E32*F32,2)</f>
        <v>0</v>
      </c>
    </row>
    <row r="33" spans="1:7" s="7" customFormat="1" ht="101.25" customHeight="1">
      <c r="A33" s="5"/>
      <c r="B33" s="8" t="s">
        <v>22</v>
      </c>
      <c r="C33" s="86" t="s">
        <v>54</v>
      </c>
      <c r="D33" s="4"/>
      <c r="E33" s="19"/>
      <c r="F33" s="118"/>
      <c r="G33" s="98"/>
    </row>
    <row r="34" spans="1:7" s="7" customFormat="1" ht="13.5" customHeight="1">
      <c r="A34" s="5"/>
      <c r="B34" s="8"/>
      <c r="C34" s="86" t="s">
        <v>33</v>
      </c>
      <c r="D34" s="4" t="s">
        <v>15</v>
      </c>
      <c r="E34" s="19">
        <v>20</v>
      </c>
      <c r="F34" s="118"/>
      <c r="G34" s="98">
        <f>ROUND(E34*F34,2)</f>
        <v>0</v>
      </c>
    </row>
    <row r="35" spans="1:7" s="7" customFormat="1" ht="64.5" customHeight="1">
      <c r="A35" s="5"/>
      <c r="B35" s="8" t="s">
        <v>23</v>
      </c>
      <c r="C35" s="86" t="s">
        <v>39</v>
      </c>
      <c r="D35" s="4" t="s">
        <v>15</v>
      </c>
      <c r="E35" s="19">
        <v>35</v>
      </c>
      <c r="F35" s="118"/>
      <c r="G35" s="98">
        <f>ROUND(E35*F35,2)</f>
        <v>0</v>
      </c>
    </row>
    <row r="36" spans="1:7" s="7" customFormat="1" ht="53.25" customHeight="1">
      <c r="A36" s="5"/>
      <c r="B36" s="8" t="s">
        <v>24</v>
      </c>
      <c r="C36" s="86" t="s">
        <v>124</v>
      </c>
      <c r="D36" s="4" t="s">
        <v>35</v>
      </c>
      <c r="E36" s="19">
        <v>4</v>
      </c>
      <c r="F36" s="153"/>
      <c r="G36" s="154">
        <f>E36*F36</f>
        <v>0</v>
      </c>
    </row>
    <row r="37" spans="1:7" s="174" customFormat="1" ht="81.75" customHeight="1">
      <c r="A37" s="15"/>
      <c r="B37" s="10" t="s">
        <v>70</v>
      </c>
      <c r="C37" s="16" t="s">
        <v>112</v>
      </c>
      <c r="D37" s="175" t="s">
        <v>13</v>
      </c>
      <c r="E37" s="176">
        <v>15</v>
      </c>
      <c r="F37" s="177"/>
      <c r="G37" s="178">
        <f>E37*F37</f>
        <v>0</v>
      </c>
    </row>
    <row r="38" spans="1:7" s="7" customFormat="1" ht="12.75">
      <c r="A38" s="46"/>
      <c r="B38" s="47"/>
      <c r="C38" s="82" t="str">
        <f>C27&amp;" UKUPNO:"</f>
        <v>BETONSKI RADOVI UKUPNO:</v>
      </c>
      <c r="D38" s="48"/>
      <c r="E38" s="49"/>
      <c r="F38" s="122"/>
      <c r="G38" s="99">
        <f>SUM(G28:G37)</f>
        <v>0</v>
      </c>
    </row>
    <row r="39" spans="1:7" s="7" customFormat="1" ht="12.75" customHeight="1">
      <c r="A39" s="15"/>
      <c r="B39" s="10"/>
      <c r="C39" s="40"/>
      <c r="D39" s="41"/>
      <c r="E39" s="42"/>
      <c r="F39" s="125"/>
      <c r="G39" s="100"/>
    </row>
    <row r="40" spans="1:7" s="7" customFormat="1" ht="12.75">
      <c r="A40" s="15"/>
      <c r="B40" s="10"/>
      <c r="C40" s="40"/>
      <c r="D40" s="41"/>
      <c r="E40" s="42"/>
      <c r="F40" s="125"/>
      <c r="G40" s="100"/>
    </row>
    <row r="41" spans="1:7" s="7" customFormat="1" ht="12.75">
      <c r="A41" s="29" t="s">
        <v>23</v>
      </c>
      <c r="B41" s="32"/>
      <c r="C41" s="84" t="s">
        <v>55</v>
      </c>
      <c r="D41" s="30"/>
      <c r="E41" s="31"/>
      <c r="F41" s="126"/>
      <c r="G41" s="104"/>
    </row>
    <row r="42" spans="1:7" s="7" customFormat="1" ht="48.75" customHeight="1">
      <c r="A42" s="20"/>
      <c r="B42" s="8" t="s">
        <v>20</v>
      </c>
      <c r="C42" s="81" t="s">
        <v>56</v>
      </c>
      <c r="D42" s="4" t="s">
        <v>15</v>
      </c>
      <c r="E42" s="19">
        <v>580</v>
      </c>
      <c r="F42" s="118"/>
      <c r="G42" s="98">
        <f>ROUND(E42*F42,2)</f>
        <v>0</v>
      </c>
    </row>
    <row r="43" spans="1:7" s="7" customFormat="1" ht="120" customHeight="1">
      <c r="A43" s="20"/>
      <c r="B43" s="8" t="s">
        <v>21</v>
      </c>
      <c r="C43" s="81" t="s">
        <v>57</v>
      </c>
      <c r="D43" s="4" t="s">
        <v>14</v>
      </c>
      <c r="E43" s="19">
        <v>230</v>
      </c>
      <c r="F43" s="118"/>
      <c r="G43" s="98">
        <f>ROUND(E43*F43,2)</f>
        <v>0</v>
      </c>
    </row>
    <row r="44" spans="1:7" s="7" customFormat="1" ht="26.25" customHeight="1">
      <c r="A44" s="5"/>
      <c r="B44" s="8" t="s">
        <v>22</v>
      </c>
      <c r="C44" s="81" t="s">
        <v>36</v>
      </c>
      <c r="D44" s="4"/>
      <c r="E44" s="18"/>
      <c r="F44" s="118"/>
      <c r="G44" s="98"/>
    </row>
    <row r="45" spans="1:7" s="7" customFormat="1" ht="18.75" customHeight="1">
      <c r="A45" s="5"/>
      <c r="B45" s="8"/>
      <c r="C45" s="81" t="s">
        <v>58</v>
      </c>
      <c r="D45" s="4" t="s">
        <v>15</v>
      </c>
      <c r="E45" s="19">
        <v>35</v>
      </c>
      <c r="F45" s="118"/>
      <c r="G45" s="98">
        <f>ROUND(E45*F45,2)</f>
        <v>0</v>
      </c>
    </row>
    <row r="46" spans="1:7" s="7" customFormat="1" ht="12.75" customHeight="1">
      <c r="A46" s="46"/>
      <c r="B46" s="47"/>
      <c r="C46" s="82" t="str">
        <f>C41&amp;" UKUPNO:"</f>
        <v>KONSTRUKCIJA PJEŠAČKIH POVRŠINA UKUPNO:</v>
      </c>
      <c r="D46" s="48"/>
      <c r="E46" s="49"/>
      <c r="F46" s="122"/>
      <c r="G46" s="99">
        <f>SUM(G42:G45)</f>
        <v>0</v>
      </c>
    </row>
    <row r="47" spans="1:7" s="7" customFormat="1" ht="41.25" customHeight="1">
      <c r="A47" s="15"/>
      <c r="B47" s="10"/>
      <c r="C47" s="40"/>
      <c r="D47" s="41"/>
      <c r="E47" s="42"/>
      <c r="F47" s="125"/>
      <c r="G47" s="100"/>
    </row>
    <row r="48" spans="1:7" s="7" customFormat="1" ht="12.75" customHeight="1">
      <c r="A48" s="161" t="s">
        <v>24</v>
      </c>
      <c r="B48" s="155"/>
      <c r="C48" s="156" t="s">
        <v>83</v>
      </c>
      <c r="D48" s="157"/>
      <c r="E48" s="158"/>
      <c r="F48" s="159"/>
      <c r="G48" s="160"/>
    </row>
    <row r="49" spans="1:10" s="7" customFormat="1" ht="92.25" customHeight="1">
      <c r="A49" s="15"/>
      <c r="B49" s="10" t="s">
        <v>20</v>
      </c>
      <c r="C49" s="162" t="s">
        <v>87</v>
      </c>
      <c r="D49" s="41" t="s">
        <v>8</v>
      </c>
      <c r="E49" s="42">
        <v>3</v>
      </c>
      <c r="F49" s="125"/>
      <c r="G49" s="173">
        <f>E49*F49</f>
        <v>0</v>
      </c>
    </row>
    <row r="50" spans="1:10" s="7" customFormat="1" ht="80.25" customHeight="1">
      <c r="A50" s="15"/>
      <c r="B50" s="10" t="s">
        <v>21</v>
      </c>
      <c r="C50" s="162" t="s">
        <v>88</v>
      </c>
      <c r="D50" s="41" t="s">
        <v>13</v>
      </c>
      <c r="E50" s="42">
        <v>55</v>
      </c>
      <c r="F50" s="125"/>
      <c r="G50" s="173">
        <f>E50*F50</f>
        <v>0</v>
      </c>
    </row>
    <row r="51" spans="1:10" s="7" customFormat="1" ht="12.75">
      <c r="A51" s="15"/>
      <c r="B51" s="10" t="s">
        <v>22</v>
      </c>
      <c r="C51" s="162" t="s">
        <v>89</v>
      </c>
      <c r="D51" s="41" t="s">
        <v>35</v>
      </c>
      <c r="E51" s="42">
        <v>1</v>
      </c>
      <c r="F51" s="125"/>
      <c r="G51" s="173">
        <f>E51*F51</f>
        <v>0</v>
      </c>
    </row>
    <row r="52" spans="1:10" s="7" customFormat="1" ht="63.75">
      <c r="A52" s="15"/>
      <c r="B52" s="10" t="s">
        <v>23</v>
      </c>
      <c r="C52" s="162" t="s">
        <v>90</v>
      </c>
      <c r="D52" s="41" t="s">
        <v>8</v>
      </c>
      <c r="E52" s="42">
        <v>2</v>
      </c>
      <c r="F52" s="125"/>
      <c r="G52" s="173">
        <f>E52*F52</f>
        <v>0</v>
      </c>
    </row>
    <row r="53" spans="1:10" s="7" customFormat="1" ht="51">
      <c r="A53" s="15"/>
      <c r="B53" s="10" t="s">
        <v>24</v>
      </c>
      <c r="C53" s="162" t="s">
        <v>113</v>
      </c>
      <c r="D53" s="41" t="s">
        <v>13</v>
      </c>
      <c r="E53" s="42">
        <v>80</v>
      </c>
      <c r="F53" s="125"/>
      <c r="G53" s="173">
        <f>E53*F53</f>
        <v>0</v>
      </c>
    </row>
    <row r="54" spans="1:10" s="7" customFormat="1" ht="12.75" customHeight="1">
      <c r="A54" s="46"/>
      <c r="B54" s="47"/>
      <c r="C54" s="82" t="str">
        <f>C48&amp;" UKUPNO:"</f>
        <v>ODVODNJA  UKUPNO:</v>
      </c>
      <c r="D54" s="48"/>
      <c r="E54" s="49"/>
      <c r="F54" s="122"/>
      <c r="G54" s="99">
        <f>SUM(G49:G53)</f>
        <v>0</v>
      </c>
    </row>
    <row r="55" spans="1:10" s="7" customFormat="1" ht="12.75">
      <c r="A55" s="15"/>
      <c r="B55" s="10"/>
      <c r="C55" s="162"/>
      <c r="D55" s="41"/>
      <c r="E55" s="42"/>
      <c r="F55" s="163"/>
      <c r="G55" s="164"/>
    </row>
    <row r="56" spans="1:10" s="7" customFormat="1" ht="12.75">
      <c r="A56" s="53" t="s">
        <v>70</v>
      </c>
      <c r="B56" s="50"/>
      <c r="C56" s="83" t="s">
        <v>40</v>
      </c>
      <c r="D56" s="51"/>
      <c r="E56" s="52"/>
      <c r="F56" s="121"/>
      <c r="G56" s="101"/>
    </row>
    <row r="57" spans="1:10" s="7" customFormat="1" ht="66.75" customHeight="1">
      <c r="A57" s="5"/>
      <c r="B57" s="8" t="s">
        <v>20</v>
      </c>
      <c r="C57" s="81" t="s">
        <v>128</v>
      </c>
      <c r="D57" s="4" t="s">
        <v>35</v>
      </c>
      <c r="E57" s="18">
        <v>6</v>
      </c>
      <c r="F57" s="118"/>
      <c r="G57" s="98">
        <f>ROUND(E57*F57,2)</f>
        <v>0</v>
      </c>
    </row>
    <row r="58" spans="1:10" s="7" customFormat="1" ht="55.5" customHeight="1">
      <c r="A58" s="5"/>
      <c r="B58" s="8" t="s">
        <v>21</v>
      </c>
      <c r="C58" s="81" t="s">
        <v>127</v>
      </c>
      <c r="D58" s="4" t="s">
        <v>8</v>
      </c>
      <c r="E58" s="18">
        <v>6</v>
      </c>
      <c r="F58" s="118"/>
      <c r="G58" s="181">
        <f>ROUND(E58*F58,2)</f>
        <v>0</v>
      </c>
    </row>
    <row r="59" spans="1:10" s="7" customFormat="1" ht="44.25" customHeight="1">
      <c r="A59" s="5"/>
      <c r="B59" s="8" t="s">
        <v>22</v>
      </c>
      <c r="C59" s="81" t="s">
        <v>41</v>
      </c>
      <c r="D59" s="4" t="s">
        <v>15</v>
      </c>
      <c r="E59" s="19">
        <v>450</v>
      </c>
      <c r="F59" s="118"/>
      <c r="G59" s="181">
        <f t="shared" ref="G59:G62" si="2">ROUND(E59*F59,2)</f>
        <v>0</v>
      </c>
    </row>
    <row r="60" spans="1:10" s="174" customFormat="1" ht="132.75" customHeight="1">
      <c r="A60" s="15"/>
      <c r="B60" s="10" t="s">
        <v>23</v>
      </c>
      <c r="C60" s="278" t="s">
        <v>129</v>
      </c>
      <c r="D60" s="175" t="s">
        <v>35</v>
      </c>
      <c r="E60" s="179">
        <v>3</v>
      </c>
      <c r="F60" s="180"/>
      <c r="G60" s="181">
        <f t="shared" si="2"/>
        <v>0</v>
      </c>
    </row>
    <row r="61" spans="1:10" s="174" customFormat="1" ht="129.75" customHeight="1">
      <c r="A61" s="15"/>
      <c r="B61" s="10" t="s">
        <v>24</v>
      </c>
      <c r="C61" s="16" t="s">
        <v>125</v>
      </c>
      <c r="D61" s="175" t="s">
        <v>35</v>
      </c>
      <c r="E61" s="179">
        <v>9</v>
      </c>
      <c r="F61" s="180"/>
      <c r="G61" s="181">
        <f t="shared" si="2"/>
        <v>0</v>
      </c>
      <c r="J61" s="183" t="s">
        <v>111</v>
      </c>
    </row>
    <row r="62" spans="1:10" s="174" customFormat="1" ht="94.5" customHeight="1">
      <c r="A62" s="15"/>
      <c r="B62" s="10" t="s">
        <v>70</v>
      </c>
      <c r="C62" s="16" t="s">
        <v>126</v>
      </c>
      <c r="D62" s="175" t="s">
        <v>35</v>
      </c>
      <c r="E62" s="179">
        <v>1</v>
      </c>
      <c r="F62" s="180"/>
      <c r="G62" s="181">
        <f t="shared" si="2"/>
        <v>0</v>
      </c>
    </row>
    <row r="63" spans="1:10" s="7" customFormat="1" ht="20.25" customHeight="1">
      <c r="A63" s="46"/>
      <c r="B63" s="47"/>
      <c r="C63" s="82" t="str">
        <f>C56&amp;" UKUPNO:"</f>
        <v>URBANA OPREMA I VANJSKO UREĐENJE UKUPNO:</v>
      </c>
      <c r="D63" s="82"/>
      <c r="E63" s="49"/>
      <c r="F63" s="122"/>
      <c r="G63" s="99">
        <f>SUM(G57:G62)</f>
        <v>0</v>
      </c>
    </row>
    <row r="64" spans="1:10" s="7" customFormat="1" ht="14.25" customHeight="1">
      <c r="A64" s="15"/>
      <c r="B64" s="10"/>
      <c r="C64" s="40"/>
      <c r="D64" s="40"/>
      <c r="E64" s="42"/>
      <c r="F64" s="125"/>
      <c r="G64" s="100"/>
    </row>
    <row r="65" spans="1:7" s="7" customFormat="1" ht="14.25" customHeight="1">
      <c r="A65" s="15"/>
      <c r="B65" s="10"/>
      <c r="C65" s="40"/>
      <c r="D65" s="40"/>
      <c r="E65" s="42"/>
      <c r="F65" s="125"/>
      <c r="G65" s="100"/>
    </row>
    <row r="66" spans="1:7">
      <c r="A66" s="232" t="s">
        <v>69</v>
      </c>
      <c r="B66" s="233"/>
      <c r="C66" s="83" t="s">
        <v>109</v>
      </c>
      <c r="D66" s="234"/>
      <c r="E66" s="235"/>
      <c r="F66" s="236"/>
      <c r="G66" s="237"/>
    </row>
    <row r="67" spans="1:7" s="208" customFormat="1" ht="16.5">
      <c r="A67" s="13"/>
      <c r="B67" s="238"/>
      <c r="C67" s="239"/>
      <c r="D67" s="240"/>
      <c r="E67" s="241"/>
      <c r="F67" s="242"/>
      <c r="G67" s="242"/>
    </row>
    <row r="68" spans="1:7" s="209" customFormat="1" ht="17.25" customHeight="1">
      <c r="A68" s="182"/>
      <c r="B68" s="243" t="s">
        <v>20</v>
      </c>
      <c r="C68" s="244" t="s">
        <v>95</v>
      </c>
      <c r="D68" s="245"/>
      <c r="E68" s="246"/>
      <c r="F68" s="247"/>
      <c r="G68" s="248"/>
    </row>
    <row r="69" spans="1:7" s="209" customFormat="1" ht="36.75" customHeight="1">
      <c r="A69" s="182"/>
      <c r="B69" s="243"/>
      <c r="C69" s="16" t="s">
        <v>96</v>
      </c>
      <c r="D69" s="249" t="s">
        <v>8</v>
      </c>
      <c r="E69" s="250">
        <v>13</v>
      </c>
      <c r="F69" s="251"/>
      <c r="G69" s="274">
        <f>ROUND(E69*F69,2)</f>
        <v>0</v>
      </c>
    </row>
    <row r="70" spans="1:7" s="209" customFormat="1" ht="12.75">
      <c r="A70" s="182"/>
      <c r="B70" s="207"/>
      <c r="C70" s="253"/>
      <c r="D70" s="249"/>
      <c r="E70" s="250"/>
      <c r="F70" s="254"/>
      <c r="G70" s="254"/>
    </row>
    <row r="71" spans="1:7" s="209" customFormat="1" ht="12.75">
      <c r="A71" s="182"/>
      <c r="B71" s="207" t="s">
        <v>21</v>
      </c>
      <c r="C71" s="253" t="s">
        <v>97</v>
      </c>
      <c r="D71" s="249"/>
      <c r="E71" s="250"/>
      <c r="F71" s="254"/>
      <c r="G71" s="254"/>
    </row>
    <row r="72" spans="1:7" s="209" customFormat="1" ht="25.5">
      <c r="A72" s="182"/>
      <c r="B72" s="207"/>
      <c r="C72" s="253" t="s">
        <v>98</v>
      </c>
      <c r="D72" s="249" t="s">
        <v>8</v>
      </c>
      <c r="E72" s="250">
        <v>18</v>
      </c>
      <c r="F72" s="254"/>
      <c r="G72" s="274">
        <f>ROUND(E72*F72,2)</f>
        <v>0</v>
      </c>
    </row>
    <row r="73" spans="1:7" s="209" customFormat="1" ht="12.75">
      <c r="A73" s="182"/>
      <c r="B73" s="207"/>
      <c r="C73" s="253"/>
      <c r="D73" s="249"/>
      <c r="E73" s="250"/>
      <c r="F73" s="254"/>
      <c r="G73" s="254"/>
    </row>
    <row r="74" spans="1:7" s="209" customFormat="1" ht="15.75" customHeight="1">
      <c r="A74" s="182"/>
      <c r="B74" s="207" t="s">
        <v>22</v>
      </c>
      <c r="C74" s="255" t="s">
        <v>99</v>
      </c>
      <c r="D74" s="249"/>
      <c r="E74" s="250"/>
      <c r="F74" s="256"/>
      <c r="G74" s="254"/>
    </row>
    <row r="75" spans="1:7" s="209" customFormat="1" ht="34.5" customHeight="1">
      <c r="A75" s="182"/>
      <c r="B75" s="207"/>
      <c r="C75" s="257" t="s">
        <v>100</v>
      </c>
      <c r="D75" s="249"/>
      <c r="E75" s="250"/>
      <c r="F75" s="256"/>
      <c r="G75" s="254"/>
    </row>
    <row r="76" spans="1:7" s="209" customFormat="1" ht="76.5" customHeight="1">
      <c r="A76" s="182"/>
      <c r="B76" s="207"/>
      <c r="C76" s="162" t="s">
        <v>101</v>
      </c>
      <c r="D76" s="249"/>
      <c r="E76" s="250"/>
      <c r="F76" s="256"/>
      <c r="G76" s="254"/>
    </row>
    <row r="77" spans="1:7" s="209" customFormat="1" ht="133.5" customHeight="1">
      <c r="A77" s="182"/>
      <c r="B77" s="207"/>
      <c r="C77" s="162" t="s">
        <v>102</v>
      </c>
      <c r="D77" s="249" t="s">
        <v>8</v>
      </c>
      <c r="E77" s="250">
        <v>13</v>
      </c>
      <c r="F77" s="251"/>
      <c r="G77" s="274">
        <f>ROUND(E77*F77,2)</f>
        <v>0</v>
      </c>
    </row>
    <row r="78" spans="1:7" s="209" customFormat="1" ht="12.75" customHeight="1">
      <c r="A78" s="182"/>
      <c r="B78" s="207"/>
      <c r="C78" s="258"/>
      <c r="D78" s="249"/>
      <c r="E78" s="250"/>
      <c r="F78" s="251"/>
      <c r="G78" s="252"/>
    </row>
    <row r="79" spans="1:7" s="209" customFormat="1" ht="12.75" customHeight="1">
      <c r="A79" s="182"/>
      <c r="B79" s="207" t="s">
        <v>23</v>
      </c>
      <c r="C79" s="258" t="s">
        <v>103</v>
      </c>
      <c r="D79" s="249"/>
      <c r="E79" s="250"/>
      <c r="F79" s="251"/>
      <c r="G79" s="252"/>
    </row>
    <row r="80" spans="1:7" s="209" customFormat="1" ht="24" customHeight="1">
      <c r="A80" s="182"/>
      <c r="B80" s="207"/>
      <c r="C80" s="258" t="s">
        <v>104</v>
      </c>
      <c r="D80" s="249"/>
      <c r="E80" s="250"/>
      <c r="F80" s="251"/>
      <c r="G80" s="252"/>
    </row>
    <row r="81" spans="1:7" s="209" customFormat="1" ht="15.75" customHeight="1">
      <c r="A81" s="182"/>
      <c r="B81" s="207"/>
      <c r="C81" s="258" t="s">
        <v>105</v>
      </c>
      <c r="D81" s="249" t="s">
        <v>8</v>
      </c>
      <c r="E81" s="250">
        <v>9</v>
      </c>
      <c r="F81" s="251"/>
      <c r="G81" s="274">
        <f>ROUND(E81*F81,2)</f>
        <v>0</v>
      </c>
    </row>
    <row r="82" spans="1:7" s="209" customFormat="1" ht="12.75">
      <c r="A82" s="182"/>
      <c r="B82" s="207"/>
      <c r="C82" s="253" t="s">
        <v>106</v>
      </c>
      <c r="D82" s="249" t="s">
        <v>8</v>
      </c>
      <c r="E82" s="250">
        <v>12</v>
      </c>
      <c r="F82" s="254"/>
      <c r="G82" s="274">
        <f>ROUND(E82*F82,2)</f>
        <v>0</v>
      </c>
    </row>
    <row r="83" spans="1:7" s="209" customFormat="1" ht="12.75">
      <c r="A83" s="182"/>
      <c r="B83" s="207"/>
      <c r="C83" s="253"/>
      <c r="D83" s="249"/>
      <c r="E83" s="250"/>
      <c r="F83" s="254"/>
      <c r="G83" s="252"/>
    </row>
    <row r="84" spans="1:7" s="209" customFormat="1" ht="17.25" customHeight="1">
      <c r="A84" s="182"/>
      <c r="B84" s="207" t="s">
        <v>24</v>
      </c>
      <c r="C84" s="253" t="s">
        <v>107</v>
      </c>
      <c r="D84" s="249"/>
      <c r="E84" s="250"/>
      <c r="F84" s="254"/>
      <c r="G84" s="254"/>
    </row>
    <row r="85" spans="1:7" s="209" customFormat="1" ht="83.25" customHeight="1">
      <c r="A85" s="182"/>
      <c r="B85" s="207"/>
      <c r="C85" s="162" t="s">
        <v>110</v>
      </c>
      <c r="D85" s="249" t="s">
        <v>8</v>
      </c>
      <c r="E85" s="250">
        <v>15</v>
      </c>
      <c r="F85" s="251"/>
      <c r="G85" s="274">
        <f>ROUND(E85*F85,2)</f>
        <v>0</v>
      </c>
    </row>
    <row r="86" spans="1:7" s="209" customFormat="1" ht="12.75">
      <c r="A86" s="182"/>
      <c r="B86" s="207"/>
      <c r="C86" s="253"/>
      <c r="D86" s="249"/>
      <c r="E86" s="250"/>
      <c r="F86" s="254"/>
      <c r="G86" s="256"/>
    </row>
    <row r="87" spans="1:7" s="209" customFormat="1" ht="12.75">
      <c r="A87" s="182"/>
      <c r="B87" s="207" t="s">
        <v>70</v>
      </c>
      <c r="C87" s="253" t="s">
        <v>108</v>
      </c>
      <c r="D87" s="249"/>
      <c r="E87" s="250"/>
      <c r="F87" s="254"/>
      <c r="G87" s="254"/>
    </row>
    <row r="88" spans="1:7" s="209" customFormat="1" ht="43.5" customHeight="1">
      <c r="A88" s="182"/>
      <c r="B88" s="207"/>
      <c r="C88" s="162" t="s">
        <v>119</v>
      </c>
      <c r="D88" s="259" t="s">
        <v>120</v>
      </c>
      <c r="E88" s="260">
        <v>30</v>
      </c>
      <c r="F88" s="261"/>
      <c r="G88" s="275">
        <f>ROUND(E88*F88,2)</f>
        <v>0</v>
      </c>
    </row>
    <row r="89" spans="1:7" ht="20.25" customHeight="1">
      <c r="A89" s="262"/>
      <c r="B89" s="47"/>
      <c r="C89" s="82" t="str">
        <f>C66&amp;" UKUPNO:"</f>
        <v>HORTIKULTURA UKUPNO:</v>
      </c>
      <c r="D89" s="82"/>
      <c r="E89" s="263"/>
      <c r="F89" s="264"/>
      <c r="G89" s="265">
        <f>SUM(G69:G88)</f>
        <v>0</v>
      </c>
    </row>
    <row r="90" spans="1:7" s="7" customFormat="1" ht="12.75">
      <c r="A90" s="15"/>
      <c r="B90" s="10"/>
      <c r="C90" s="40"/>
      <c r="D90" s="40"/>
      <c r="E90" s="42"/>
      <c r="F90" s="125"/>
      <c r="G90" s="100"/>
    </row>
    <row r="91" spans="1:7" s="7" customFormat="1" ht="12.75">
      <c r="A91" s="15"/>
      <c r="B91" s="10"/>
      <c r="C91" s="40"/>
      <c r="D91" s="40"/>
      <c r="E91" s="42"/>
      <c r="F91" s="125"/>
      <c r="G91" s="100"/>
    </row>
    <row r="92" spans="1:7" s="12" customFormat="1" ht="14.25" customHeight="1">
      <c r="A92" s="15"/>
      <c r="B92" s="39" t="s">
        <v>18</v>
      </c>
      <c r="C92" s="16"/>
      <c r="D92" s="17"/>
      <c r="E92" s="17"/>
      <c r="F92" s="127"/>
      <c r="G92" s="105"/>
    </row>
    <row r="93" spans="1:7" s="12" customFormat="1" ht="12.75" customHeight="1">
      <c r="A93" s="15"/>
      <c r="B93" s="10"/>
      <c r="C93" s="79" t="s">
        <v>85</v>
      </c>
      <c r="D93" s="38"/>
      <c r="E93" s="38"/>
      <c r="F93" s="128"/>
      <c r="G93" s="106"/>
    </row>
    <row r="94" spans="1:7" s="12" customFormat="1" ht="12.75" customHeight="1">
      <c r="A94" s="9"/>
      <c r="B94" s="10"/>
      <c r="C94" s="16" t="s">
        <v>29</v>
      </c>
      <c r="D94" s="11"/>
      <c r="E94" s="11"/>
      <c r="F94" s="129"/>
      <c r="G94" s="107">
        <f>G19</f>
        <v>0</v>
      </c>
    </row>
    <row r="95" spans="1:7" s="12" customFormat="1" ht="12.75" customHeight="1">
      <c r="A95" s="9"/>
      <c r="B95" s="10"/>
      <c r="C95" s="16" t="s">
        <v>9</v>
      </c>
      <c r="D95" s="11"/>
      <c r="E95" s="11"/>
      <c r="F95" s="129"/>
      <c r="G95" s="107">
        <f>G25</f>
        <v>0</v>
      </c>
    </row>
    <row r="96" spans="1:7" s="12" customFormat="1" ht="12.75">
      <c r="A96" s="9"/>
      <c r="B96" s="10"/>
      <c r="C96" s="16" t="s">
        <v>10</v>
      </c>
      <c r="D96" s="11"/>
      <c r="E96" s="11"/>
      <c r="F96" s="129"/>
      <c r="G96" s="107">
        <f>G38</f>
        <v>0</v>
      </c>
    </row>
    <row r="97" spans="1:7" s="12" customFormat="1" ht="15.75" customHeight="1">
      <c r="A97" s="9"/>
      <c r="B97" s="10"/>
      <c r="C97" s="16" t="s">
        <v>55</v>
      </c>
      <c r="D97" s="11"/>
      <c r="E97" s="11"/>
      <c r="F97" s="129"/>
      <c r="G97" s="107">
        <f>G46</f>
        <v>0</v>
      </c>
    </row>
    <row r="98" spans="1:7" s="12" customFormat="1" ht="12.75">
      <c r="A98" s="9"/>
      <c r="B98" s="10"/>
      <c r="C98" s="16" t="s">
        <v>83</v>
      </c>
      <c r="D98" s="11"/>
      <c r="E98" s="11"/>
      <c r="F98" s="129"/>
      <c r="G98" s="107">
        <f>G54</f>
        <v>0</v>
      </c>
    </row>
    <row r="99" spans="1:7" s="12" customFormat="1" ht="12.75">
      <c r="A99" s="9"/>
      <c r="B99" s="10"/>
      <c r="C99" s="16" t="s">
        <v>40</v>
      </c>
      <c r="D99" s="11"/>
      <c r="E99" s="11"/>
      <c r="F99" s="129"/>
      <c r="G99" s="107">
        <f>G63</f>
        <v>0</v>
      </c>
    </row>
    <row r="100" spans="1:7" s="12" customFormat="1" ht="17.25" customHeight="1">
      <c r="A100" s="9"/>
      <c r="B100" s="10"/>
      <c r="C100" s="80" t="s">
        <v>109</v>
      </c>
      <c r="D100" s="37"/>
      <c r="E100" s="37"/>
      <c r="F100" s="130"/>
      <c r="G100" s="108">
        <f>G89</f>
        <v>0</v>
      </c>
    </row>
    <row r="101" spans="1:7" s="7" customFormat="1" ht="12.75">
      <c r="A101" s="9"/>
      <c r="B101" s="10"/>
      <c r="C101" s="36" t="s">
        <v>86</v>
      </c>
      <c r="D101" s="11"/>
      <c r="E101" s="11"/>
      <c r="F101" s="129"/>
      <c r="G101" s="109">
        <f>SUM(G94:G100)</f>
        <v>0</v>
      </c>
    </row>
    <row r="102" spans="1:7" s="211" customFormat="1" ht="12.75">
      <c r="C102" s="270"/>
      <c r="D102" s="270"/>
      <c r="E102" s="107"/>
    </row>
    <row r="103" spans="1:7">
      <c r="A103" s="44"/>
      <c r="B103" s="6"/>
      <c r="C103" s="189"/>
      <c r="D103" s="189"/>
      <c r="E103" s="109"/>
      <c r="F103" s="6"/>
      <c r="G103" s="6"/>
    </row>
    <row r="104" spans="1:7">
      <c r="A104" s="6"/>
      <c r="B104" s="6"/>
      <c r="C104" s="6"/>
      <c r="D104" s="165"/>
      <c r="E104" s="165"/>
      <c r="F104" s="6"/>
      <c r="G104" s="6"/>
    </row>
    <row r="105" spans="1:7">
      <c r="A105" s="44"/>
      <c r="B105" s="6"/>
      <c r="C105" s="6"/>
      <c r="D105" s="165"/>
      <c r="E105" s="165"/>
      <c r="F105" s="6"/>
      <c r="G105" s="6"/>
    </row>
    <row r="106" spans="1:7" ht="16.5" customHeight="1">
      <c r="A106" s="6"/>
      <c r="B106" s="6"/>
      <c r="C106" s="6"/>
      <c r="D106" s="165"/>
      <c r="E106" s="165"/>
      <c r="F106" s="6"/>
      <c r="G106" s="6"/>
    </row>
    <row r="107" spans="1:7" ht="15.75" customHeight="1">
      <c r="A107" s="6"/>
      <c r="B107" s="6"/>
      <c r="C107" s="6"/>
      <c r="D107" s="165"/>
      <c r="E107" s="110"/>
      <c r="F107" s="6"/>
      <c r="G107" s="6"/>
    </row>
    <row r="108" spans="1:7" ht="15" customHeight="1">
      <c r="A108" s="6"/>
      <c r="B108" s="6"/>
      <c r="C108" s="6"/>
      <c r="D108" s="165"/>
      <c r="E108" s="110"/>
      <c r="F108" s="6"/>
      <c r="G108" s="6"/>
    </row>
    <row r="109" spans="1:7" ht="30" customHeight="1">
      <c r="A109" s="6"/>
      <c r="B109" s="6"/>
      <c r="C109" s="6"/>
      <c r="D109" s="165"/>
      <c r="E109" s="111"/>
      <c r="F109" s="6"/>
      <c r="G109" s="6"/>
    </row>
    <row r="110" spans="1:7">
      <c r="A110" s="6"/>
      <c r="B110" s="6"/>
      <c r="C110" s="6"/>
      <c r="D110" s="165"/>
      <c r="E110" s="110"/>
      <c r="F110" s="6"/>
      <c r="G110" s="6"/>
    </row>
    <row r="111" spans="1:7">
      <c r="A111" s="6"/>
      <c r="B111" s="6"/>
      <c r="C111" s="6"/>
      <c r="D111" s="165"/>
      <c r="E111" s="110"/>
      <c r="F111" s="6"/>
      <c r="G111" s="6"/>
    </row>
    <row r="112" spans="1:7">
      <c r="A112" s="6"/>
      <c r="B112" s="6"/>
      <c r="C112" s="6"/>
      <c r="D112" s="165"/>
      <c r="E112" s="165"/>
      <c r="F112" s="6"/>
      <c r="G112" s="6"/>
    </row>
    <row r="113" spans="4:5" s="6" customFormat="1">
      <c r="D113" s="165"/>
      <c r="E113" s="165"/>
    </row>
  </sheetData>
  <sheetProtection formatCells="0" formatColumns="0" formatRows="0" sort="0" autoFilter="0" pivotTables="0"/>
  <protectedRanges>
    <protectedRange sqref="F67:F89" name="Raspon1_1"/>
  </protectedRanges>
  <phoneticPr fontId="26" type="noConversion"/>
  <pageMargins left="0.70866141732283472" right="0.15748031496062992" top="0.23622047244094491" bottom="0.74803149606299213" header="0.19685039370078741" footer="0.31496062992125984"/>
  <pageSetup paperSize="9" orientation="portrait" r:id="rId1"/>
  <rowBreaks count="2" manualBreakCount="2">
    <brk id="40" max="6" man="1"/>
    <brk id="9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2"/>
  <sheetViews>
    <sheetView showWhiteSpace="0" view="pageBreakPreview" zoomScaleNormal="100" zoomScaleSheetLayoutView="100" zoomScalePageLayoutView="90" workbookViewId="0">
      <pane ySplit="3" topLeftCell="A4" activePane="bottomLeft" state="frozenSplit"/>
      <selection pane="bottomLeft" activeCell="B1" sqref="B1"/>
    </sheetView>
  </sheetViews>
  <sheetFormatPr defaultRowHeight="15"/>
  <cols>
    <col min="1" max="1" width="5.875" style="138" customWidth="1"/>
    <col min="2" max="2" width="30.25" style="138" customWidth="1"/>
    <col min="3" max="3" width="9" style="138"/>
    <col min="4" max="4" width="9" style="139" customWidth="1"/>
    <col min="5" max="5" width="10.625" style="139" customWidth="1"/>
    <col min="6" max="6" width="12.375" style="139" customWidth="1"/>
    <col min="7" max="7" width="31" style="138" customWidth="1"/>
    <col min="8" max="9" width="9" style="138"/>
    <col min="10" max="10" width="10.75" style="165" bestFit="1" customWidth="1"/>
    <col min="11" max="11" width="12.75" style="165" customWidth="1"/>
    <col min="12" max="16384" width="9" style="138"/>
  </cols>
  <sheetData>
    <row r="1" spans="1:11">
      <c r="B1" s="152" t="s">
        <v>81</v>
      </c>
      <c r="J1" s="138"/>
      <c r="K1" s="138"/>
    </row>
    <row r="2" spans="1:11">
      <c r="J2" s="138"/>
      <c r="K2" s="138"/>
    </row>
    <row r="3" spans="1:11" ht="27" thickBot="1">
      <c r="A3" s="191" t="s">
        <v>80</v>
      </c>
      <c r="B3" s="191" t="s">
        <v>4</v>
      </c>
      <c r="C3" s="191" t="s">
        <v>12</v>
      </c>
      <c r="D3" s="192" t="s">
        <v>5</v>
      </c>
      <c r="E3" s="192" t="s">
        <v>6</v>
      </c>
      <c r="F3" s="229" t="s">
        <v>7</v>
      </c>
      <c r="J3" s="138"/>
      <c r="K3" s="138"/>
    </row>
    <row r="4" spans="1:11">
      <c r="A4" s="149" t="s">
        <v>17</v>
      </c>
      <c r="B4" s="148" t="s">
        <v>79</v>
      </c>
      <c r="C4" s="149"/>
      <c r="D4" s="151"/>
      <c r="E4" s="151"/>
      <c r="F4" s="151"/>
      <c r="J4" s="138"/>
      <c r="K4" s="138"/>
    </row>
    <row r="5" spans="1:11">
      <c r="A5" s="144"/>
      <c r="B5" s="142"/>
      <c r="C5" s="141"/>
      <c r="D5" s="143"/>
      <c r="E5" s="143"/>
      <c r="F5" s="143"/>
      <c r="J5" s="138"/>
      <c r="K5" s="138"/>
    </row>
    <row r="6" spans="1:11" ht="75">
      <c r="A6" s="144" t="s">
        <v>20</v>
      </c>
      <c r="B6" s="142" t="s">
        <v>78</v>
      </c>
      <c r="C6" s="141"/>
      <c r="D6" s="143"/>
      <c r="E6" s="143"/>
      <c r="F6" s="143"/>
      <c r="J6" s="138"/>
      <c r="K6" s="138"/>
    </row>
    <row r="7" spans="1:11">
      <c r="A7" s="144"/>
      <c r="B7" s="142" t="s">
        <v>77</v>
      </c>
      <c r="C7" s="141" t="s">
        <v>65</v>
      </c>
      <c r="D7" s="150">
        <v>60</v>
      </c>
      <c r="E7" s="143"/>
      <c r="F7" s="276">
        <f>ROUND(D7*E7,2)</f>
        <v>0</v>
      </c>
      <c r="J7" s="138"/>
      <c r="K7" s="138"/>
    </row>
    <row r="8" spans="1:11">
      <c r="A8" s="144"/>
      <c r="B8" s="142"/>
      <c r="C8" s="141"/>
      <c r="D8" s="143"/>
      <c r="E8" s="143"/>
      <c r="F8" s="143"/>
      <c r="J8" s="138"/>
      <c r="K8" s="138"/>
    </row>
    <row r="9" spans="1:11" ht="45">
      <c r="A9" s="144" t="s">
        <v>21</v>
      </c>
      <c r="B9" s="142" t="s">
        <v>76</v>
      </c>
      <c r="C9" s="141" t="s">
        <v>65</v>
      </c>
      <c r="D9" s="143">
        <v>60</v>
      </c>
      <c r="E9" s="143"/>
      <c r="F9" s="276">
        <f>ROUND(D9*E9,2)</f>
        <v>0</v>
      </c>
      <c r="J9" s="138"/>
      <c r="K9" s="138"/>
    </row>
    <row r="10" spans="1:11">
      <c r="A10" s="144"/>
      <c r="B10" s="142"/>
      <c r="C10" s="141"/>
      <c r="D10" s="143"/>
      <c r="E10" s="143"/>
      <c r="F10" s="143"/>
      <c r="J10" s="138"/>
      <c r="K10" s="138"/>
    </row>
    <row r="11" spans="1:11" ht="105">
      <c r="A11" s="144" t="s">
        <v>22</v>
      </c>
      <c r="B11" s="142" t="s">
        <v>75</v>
      </c>
      <c r="C11" s="141" t="s">
        <v>8</v>
      </c>
      <c r="D11" s="143">
        <v>4</v>
      </c>
      <c r="E11" s="143"/>
      <c r="F11" s="276">
        <f>ROUND(D11*E11,2)</f>
        <v>0</v>
      </c>
      <c r="J11" s="138"/>
      <c r="K11" s="138"/>
    </row>
    <row r="12" spans="1:11">
      <c r="A12" s="144"/>
      <c r="B12" s="142"/>
      <c r="C12" s="141"/>
      <c r="D12" s="143"/>
      <c r="E12" s="143"/>
      <c r="F12" s="143"/>
      <c r="J12" s="138"/>
      <c r="K12" s="138"/>
    </row>
    <row r="13" spans="1:11">
      <c r="A13" s="144"/>
      <c r="B13" s="142"/>
      <c r="C13" s="141"/>
      <c r="D13" s="143"/>
      <c r="E13" s="143"/>
      <c r="F13" s="143"/>
      <c r="J13" s="138"/>
      <c r="K13" s="138"/>
    </row>
    <row r="14" spans="1:11" ht="30">
      <c r="A14" s="144" t="s">
        <v>24</v>
      </c>
      <c r="B14" s="142" t="s">
        <v>74</v>
      </c>
      <c r="C14" s="141" t="s">
        <v>65</v>
      </c>
      <c r="D14" s="143">
        <v>55</v>
      </c>
      <c r="E14" s="143"/>
      <c r="F14" s="276">
        <f>ROUND(D14*E14,2)</f>
        <v>0</v>
      </c>
      <c r="J14" s="138"/>
      <c r="K14" s="138"/>
    </row>
    <row r="15" spans="1:11">
      <c r="A15" s="144"/>
      <c r="B15" s="142"/>
      <c r="C15" s="141"/>
      <c r="D15" s="143"/>
      <c r="E15" s="143"/>
      <c r="F15" s="143"/>
      <c r="J15" s="138"/>
      <c r="K15" s="138"/>
    </row>
    <row r="16" spans="1:11">
      <c r="A16" s="144"/>
      <c r="B16" s="142"/>
      <c r="C16" s="141"/>
      <c r="D16" s="143"/>
      <c r="E16" s="143"/>
      <c r="F16" s="143"/>
      <c r="J16" s="138"/>
      <c r="K16" s="138"/>
    </row>
    <row r="17" spans="1:11">
      <c r="A17" s="144"/>
      <c r="B17" s="142"/>
      <c r="C17" s="141"/>
      <c r="D17" s="143"/>
      <c r="E17" s="143"/>
      <c r="F17" s="143"/>
      <c r="J17" s="138"/>
      <c r="K17" s="138"/>
    </row>
    <row r="18" spans="1:11">
      <c r="A18" s="149" t="s">
        <v>73</v>
      </c>
      <c r="B18" s="148" t="s">
        <v>72</v>
      </c>
      <c r="C18" s="141"/>
      <c r="D18" s="143"/>
      <c r="E18" s="143"/>
      <c r="F18" s="143"/>
      <c r="J18" s="138"/>
      <c r="K18" s="138"/>
    </row>
    <row r="19" spans="1:11" ht="45">
      <c r="A19" s="144" t="s">
        <v>20</v>
      </c>
      <c r="B19" s="142" t="s">
        <v>71</v>
      </c>
      <c r="C19" s="141"/>
      <c r="D19" s="143"/>
      <c r="E19" s="143"/>
      <c r="F19" s="143"/>
      <c r="J19" s="138"/>
      <c r="K19" s="138"/>
    </row>
    <row r="20" spans="1:11">
      <c r="A20" s="144"/>
      <c r="B20" s="142"/>
      <c r="C20" s="141"/>
      <c r="D20" s="143"/>
      <c r="E20" s="143"/>
      <c r="F20" s="143"/>
      <c r="J20" s="138"/>
      <c r="K20" s="138"/>
    </row>
    <row r="21" spans="1:11">
      <c r="A21" s="144"/>
      <c r="B21" s="142" t="s">
        <v>82</v>
      </c>
      <c r="C21" s="141" t="s">
        <v>65</v>
      </c>
      <c r="D21" s="143">
        <v>220</v>
      </c>
      <c r="E21" s="143"/>
      <c r="F21" s="276">
        <f>ROUND(D21*E21,2)</f>
        <v>0</v>
      </c>
      <c r="J21" s="138"/>
      <c r="K21" s="138"/>
    </row>
    <row r="22" spans="1:11">
      <c r="A22" s="144"/>
      <c r="B22" s="142"/>
      <c r="C22" s="141"/>
      <c r="D22" s="143"/>
      <c r="E22" s="143"/>
      <c r="F22" s="143"/>
      <c r="J22" s="138"/>
      <c r="K22" s="138"/>
    </row>
    <row r="23" spans="1:11" ht="300">
      <c r="A23" s="144" t="s">
        <v>22</v>
      </c>
      <c r="B23" s="147" t="s">
        <v>122</v>
      </c>
      <c r="C23" s="141" t="s">
        <v>8</v>
      </c>
      <c r="D23" s="143">
        <v>4</v>
      </c>
      <c r="E23" s="143"/>
      <c r="F23" s="276">
        <f>ROUND(D23*E23,2)</f>
        <v>0</v>
      </c>
      <c r="G23" s="142"/>
      <c r="J23" s="138"/>
      <c r="K23" s="138"/>
    </row>
    <row r="24" spans="1:11">
      <c r="A24" s="144"/>
      <c r="B24" s="142"/>
      <c r="C24" s="141"/>
      <c r="D24" s="143"/>
      <c r="E24" s="143"/>
      <c r="F24" s="143"/>
      <c r="G24" s="142"/>
      <c r="J24" s="138"/>
      <c r="K24" s="138"/>
    </row>
    <row r="25" spans="1:11" ht="315">
      <c r="A25" s="144" t="s">
        <v>23</v>
      </c>
      <c r="B25" s="269" t="s">
        <v>123</v>
      </c>
      <c r="C25" s="141" t="s">
        <v>8</v>
      </c>
      <c r="D25" s="143">
        <v>4</v>
      </c>
      <c r="E25" s="143"/>
      <c r="F25" s="276">
        <f>ROUND(D25*E25,2)</f>
        <v>0</v>
      </c>
      <c r="G25" s="142"/>
      <c r="J25" s="138"/>
      <c r="K25" s="138"/>
    </row>
    <row r="26" spans="1:11">
      <c r="A26" s="146"/>
      <c r="B26" s="142"/>
      <c r="C26" s="141"/>
      <c r="D26" s="143"/>
      <c r="E26" s="143"/>
      <c r="F26" s="143"/>
      <c r="J26" s="138"/>
      <c r="K26" s="138"/>
    </row>
    <row r="27" spans="1:11" ht="45">
      <c r="A27" s="144" t="s">
        <v>69</v>
      </c>
      <c r="B27" s="142" t="s">
        <v>68</v>
      </c>
      <c r="C27" s="141" t="s">
        <v>8</v>
      </c>
      <c r="D27" s="143">
        <v>4</v>
      </c>
      <c r="E27" s="143"/>
      <c r="F27" s="276">
        <f>ROUND(D27*E27,2)</f>
        <v>0</v>
      </c>
      <c r="J27" s="138"/>
      <c r="K27" s="138"/>
    </row>
    <row r="28" spans="1:11">
      <c r="A28" s="146"/>
      <c r="B28" s="145"/>
      <c r="C28" s="141"/>
      <c r="D28" s="143"/>
      <c r="E28" s="143"/>
      <c r="F28" s="143"/>
      <c r="J28" s="138"/>
      <c r="K28" s="138"/>
    </row>
    <row r="29" spans="1:11" ht="60">
      <c r="A29" s="144" t="s">
        <v>67</v>
      </c>
      <c r="B29" s="184" t="s">
        <v>114</v>
      </c>
      <c r="C29" s="141"/>
      <c r="D29" s="143"/>
      <c r="E29" s="143"/>
      <c r="F29" s="143"/>
      <c r="J29" s="138"/>
      <c r="K29" s="138"/>
    </row>
    <row r="30" spans="1:11">
      <c r="A30" s="144"/>
      <c r="B30" s="142" t="s">
        <v>66</v>
      </c>
      <c r="C30" s="141" t="s">
        <v>65</v>
      </c>
      <c r="D30" s="143">
        <v>30</v>
      </c>
      <c r="E30" s="143"/>
      <c r="F30" s="276">
        <f>ROUND(D30*E30,2)</f>
        <v>0</v>
      </c>
      <c r="J30" s="138"/>
      <c r="K30" s="138"/>
    </row>
    <row r="31" spans="1:11">
      <c r="A31" s="144"/>
      <c r="B31" s="142"/>
      <c r="C31" s="141"/>
      <c r="D31" s="143"/>
      <c r="E31" s="143"/>
      <c r="F31" s="276"/>
      <c r="J31" s="138"/>
      <c r="K31" s="138"/>
    </row>
    <row r="32" spans="1:11" ht="30">
      <c r="A32" s="144" t="s">
        <v>64</v>
      </c>
      <c r="B32" s="142" t="s">
        <v>63</v>
      </c>
      <c r="C32" s="141" t="s">
        <v>8</v>
      </c>
      <c r="D32" s="143">
        <v>4</v>
      </c>
      <c r="E32" s="143"/>
      <c r="F32" s="276">
        <f>ROUND(D32*E32,2)</f>
        <v>0</v>
      </c>
      <c r="J32" s="138"/>
      <c r="K32" s="138"/>
    </row>
    <row r="33" spans="1:11">
      <c r="A33" s="144"/>
      <c r="B33" s="142"/>
      <c r="C33" s="141"/>
      <c r="D33" s="143"/>
      <c r="E33" s="143"/>
      <c r="F33" s="276"/>
      <c r="J33" s="138"/>
      <c r="K33" s="138"/>
    </row>
    <row r="34" spans="1:11" ht="45">
      <c r="A34" s="144" t="s">
        <v>62</v>
      </c>
      <c r="B34" s="142" t="s">
        <v>61</v>
      </c>
      <c r="C34" s="141" t="s">
        <v>8</v>
      </c>
      <c r="D34" s="143">
        <v>6</v>
      </c>
      <c r="E34" s="143"/>
      <c r="F34" s="276">
        <f>ROUND(D34*E34,2)</f>
        <v>0</v>
      </c>
      <c r="J34" s="138"/>
      <c r="K34" s="138"/>
    </row>
    <row r="35" spans="1:11">
      <c r="A35" s="144"/>
      <c r="B35" s="142"/>
      <c r="C35" s="141"/>
      <c r="D35" s="143"/>
      <c r="E35" s="143"/>
      <c r="F35" s="276"/>
      <c r="J35" s="138"/>
      <c r="K35" s="138"/>
    </row>
    <row r="36" spans="1:11" ht="75">
      <c r="A36" s="144" t="s">
        <v>60</v>
      </c>
      <c r="B36" s="142" t="s">
        <v>59</v>
      </c>
      <c r="C36" s="141" t="s">
        <v>8</v>
      </c>
      <c r="D36" s="143">
        <v>4</v>
      </c>
      <c r="E36" s="143"/>
      <c r="F36" s="276">
        <f>ROUND(D36*E36,2)</f>
        <v>0</v>
      </c>
      <c r="J36" s="138"/>
      <c r="K36" s="138"/>
    </row>
    <row r="37" spans="1:11">
      <c r="A37" s="193"/>
      <c r="B37" s="194"/>
      <c r="C37" s="195"/>
      <c r="D37" s="196"/>
      <c r="E37" s="196"/>
      <c r="F37" s="196"/>
      <c r="J37" s="138"/>
      <c r="K37" s="138"/>
    </row>
    <row r="38" spans="1:11" s="7" customFormat="1" ht="12.75">
      <c r="A38" s="197"/>
      <c r="B38" s="198" t="s">
        <v>115</v>
      </c>
      <c r="C38" s="199"/>
      <c r="D38" s="200"/>
      <c r="E38" s="200"/>
      <c r="F38" s="205">
        <f>SUM(F5:F37)</f>
        <v>0</v>
      </c>
      <c r="G38" s="228"/>
      <c r="H38" s="231"/>
    </row>
    <row r="39" spans="1:11" s="12" customFormat="1" ht="12.75">
      <c r="A39" s="9"/>
      <c r="B39" s="207"/>
      <c r="C39" s="36"/>
      <c r="D39" s="11"/>
      <c r="E39" s="11"/>
      <c r="F39" s="206"/>
      <c r="G39" s="228"/>
    </row>
    <row r="40" spans="1:11" s="6" customFormat="1" ht="13.5">
      <c r="A40" s="15"/>
      <c r="B40" s="10"/>
      <c r="C40" s="271"/>
      <c r="D40" s="272"/>
      <c r="E40" s="272"/>
      <c r="F40" s="273"/>
      <c r="G40" s="230"/>
    </row>
    <row r="41" spans="1:11">
      <c r="A41" s="144"/>
      <c r="B41" s="142"/>
      <c r="C41" s="141"/>
      <c r="D41" s="143"/>
      <c r="E41" s="143"/>
      <c r="F41" s="143"/>
      <c r="J41" s="138"/>
      <c r="K41" s="138"/>
    </row>
    <row r="42" spans="1:11">
      <c r="A42" s="144"/>
      <c r="B42" s="142"/>
      <c r="C42" s="141"/>
      <c r="D42" s="143"/>
      <c r="E42" s="143"/>
      <c r="F42" s="143"/>
      <c r="J42" s="138"/>
      <c r="K42" s="138"/>
    </row>
    <row r="43" spans="1:11">
      <c r="A43" s="144"/>
      <c r="B43" s="142"/>
      <c r="C43" s="141"/>
      <c r="D43" s="143"/>
      <c r="E43" s="143"/>
      <c r="F43" s="143"/>
      <c r="J43" s="185"/>
      <c r="K43" s="185"/>
    </row>
    <row r="44" spans="1:11">
      <c r="A44" s="144"/>
      <c r="B44" s="142"/>
      <c r="C44" s="141"/>
      <c r="D44" s="143"/>
      <c r="E44" s="143"/>
      <c r="F44" s="143"/>
      <c r="J44" s="185"/>
      <c r="K44" s="185"/>
    </row>
    <row r="45" spans="1:11">
      <c r="A45" s="144"/>
      <c r="B45" s="142"/>
      <c r="C45" s="141"/>
      <c r="D45" s="143"/>
      <c r="E45" s="143"/>
      <c r="F45" s="143"/>
      <c r="J45" s="186"/>
      <c r="K45" s="186"/>
    </row>
    <row r="46" spans="1:11">
      <c r="A46" s="144"/>
      <c r="B46" s="142"/>
      <c r="C46" s="141"/>
      <c r="D46" s="143"/>
      <c r="E46" s="143"/>
      <c r="F46" s="143"/>
      <c r="J46" s="186"/>
      <c r="K46" s="186"/>
    </row>
    <row r="47" spans="1:11">
      <c r="A47" s="144"/>
      <c r="B47" s="142"/>
      <c r="C47" s="141"/>
      <c r="D47" s="143"/>
      <c r="E47" s="143"/>
      <c r="F47" s="143"/>
      <c r="J47" s="186"/>
      <c r="K47" s="186"/>
    </row>
    <row r="48" spans="1:11">
      <c r="A48" s="144"/>
      <c r="B48" s="142"/>
      <c r="C48" s="141"/>
      <c r="D48" s="143"/>
      <c r="E48" s="143"/>
      <c r="F48" s="143"/>
      <c r="J48" s="186"/>
      <c r="K48" s="186"/>
    </row>
    <row r="49" spans="1:11">
      <c r="A49" s="144"/>
      <c r="B49" s="142"/>
      <c r="C49" s="141"/>
      <c r="D49" s="143"/>
      <c r="E49" s="143"/>
      <c r="F49" s="143"/>
      <c r="J49" s="186"/>
      <c r="K49" s="186"/>
    </row>
    <row r="50" spans="1:11">
      <c r="A50" s="144"/>
      <c r="B50" s="142"/>
      <c r="C50" s="141"/>
      <c r="D50" s="143"/>
      <c r="E50" s="143"/>
      <c r="F50" s="143"/>
      <c r="J50" s="125"/>
      <c r="K50" s="100"/>
    </row>
    <row r="51" spans="1:11">
      <c r="A51" s="144"/>
      <c r="B51" s="142"/>
      <c r="C51" s="141"/>
      <c r="D51" s="143"/>
      <c r="E51" s="143"/>
      <c r="F51" s="143"/>
      <c r="J51" s="186"/>
      <c r="K51" s="186"/>
    </row>
    <row r="52" spans="1:11">
      <c r="A52" s="144"/>
      <c r="B52" s="142"/>
      <c r="C52" s="141"/>
      <c r="D52" s="143"/>
      <c r="E52" s="143"/>
      <c r="F52" s="143"/>
      <c r="J52" s="185"/>
      <c r="K52" s="185"/>
    </row>
    <row r="53" spans="1:11">
      <c r="A53" s="144"/>
      <c r="B53" s="142"/>
      <c r="C53" s="141"/>
      <c r="D53" s="143"/>
      <c r="E53" s="143"/>
      <c r="F53" s="143"/>
      <c r="J53" s="185"/>
      <c r="K53" s="185"/>
    </row>
    <row r="54" spans="1:11">
      <c r="A54" s="144"/>
      <c r="B54" s="142"/>
      <c r="C54" s="141"/>
      <c r="D54" s="143"/>
      <c r="E54" s="143"/>
      <c r="F54" s="143"/>
      <c r="J54" s="185"/>
      <c r="K54" s="185"/>
    </row>
    <row r="55" spans="1:11">
      <c r="A55" s="144"/>
      <c r="B55" s="142"/>
      <c r="C55" s="141"/>
      <c r="D55" s="143"/>
      <c r="E55" s="143"/>
      <c r="F55" s="143"/>
      <c r="J55" s="185"/>
      <c r="K55" s="185"/>
    </row>
    <row r="56" spans="1:11">
      <c r="A56" s="144"/>
      <c r="B56" s="142"/>
      <c r="C56" s="141"/>
      <c r="D56" s="143"/>
      <c r="E56" s="143"/>
      <c r="F56" s="143"/>
      <c r="J56" s="178"/>
      <c r="K56" s="178"/>
    </row>
    <row r="57" spans="1:11">
      <c r="A57" s="144"/>
      <c r="B57" s="142"/>
      <c r="C57" s="141"/>
      <c r="D57" s="143"/>
      <c r="E57" s="143"/>
      <c r="F57" s="143"/>
      <c r="J57" s="178"/>
      <c r="K57" s="178"/>
    </row>
    <row r="58" spans="1:11">
      <c r="A58" s="144"/>
      <c r="B58" s="142"/>
      <c r="C58" s="141"/>
      <c r="D58" s="143"/>
      <c r="E58" s="143"/>
      <c r="F58" s="143"/>
      <c r="J58" s="178"/>
      <c r="K58" s="178"/>
    </row>
    <row r="59" spans="1:11">
      <c r="A59" s="144"/>
      <c r="B59" s="142"/>
      <c r="C59" s="141"/>
      <c r="D59" s="143"/>
      <c r="E59" s="143"/>
      <c r="F59" s="143"/>
      <c r="J59" s="178"/>
      <c r="K59" s="178"/>
    </row>
    <row r="60" spans="1:11">
      <c r="A60" s="144"/>
      <c r="B60" s="142"/>
      <c r="C60" s="141"/>
      <c r="D60" s="143"/>
      <c r="E60" s="143"/>
      <c r="F60" s="143"/>
      <c r="J60" s="125"/>
      <c r="K60" s="100"/>
    </row>
    <row r="61" spans="1:11">
      <c r="A61" s="144"/>
      <c r="B61" s="142"/>
      <c r="C61" s="141"/>
      <c r="D61" s="143"/>
      <c r="E61" s="143"/>
      <c r="F61" s="143"/>
      <c r="J61" s="185"/>
      <c r="K61" s="185"/>
    </row>
    <row r="62" spans="1:11">
      <c r="A62" s="144"/>
      <c r="B62" s="142"/>
      <c r="C62" s="141"/>
      <c r="D62" s="143"/>
      <c r="E62" s="143"/>
      <c r="F62" s="143"/>
      <c r="J62" s="185"/>
      <c r="K62" s="185"/>
    </row>
    <row r="63" spans="1:11">
      <c r="A63" s="144"/>
      <c r="B63" s="142"/>
      <c r="C63" s="141"/>
      <c r="D63" s="143"/>
      <c r="E63" s="143"/>
      <c r="F63" s="143"/>
      <c r="J63" s="185"/>
      <c r="K63" s="185"/>
    </row>
    <row r="64" spans="1:11">
      <c r="A64" s="144"/>
      <c r="B64" s="142"/>
      <c r="C64" s="141"/>
      <c r="D64" s="143"/>
      <c r="E64" s="143"/>
      <c r="F64" s="143"/>
      <c r="J64"/>
      <c r="K64" s="201"/>
    </row>
    <row r="65" spans="1:11">
      <c r="A65" s="144"/>
      <c r="B65" s="142"/>
      <c r="C65" s="141"/>
      <c r="D65" s="143"/>
      <c r="E65" s="143"/>
      <c r="F65" s="143"/>
      <c r="J65" s="187"/>
      <c r="K65" s="202"/>
    </row>
    <row r="66" spans="1:11">
      <c r="A66" s="144"/>
      <c r="B66" s="142"/>
      <c r="C66" s="141"/>
      <c r="D66" s="143"/>
      <c r="E66" s="143"/>
      <c r="F66" s="143"/>
      <c r="J66" s="178"/>
      <c r="K66" s="178"/>
    </row>
    <row r="67" spans="1:11">
      <c r="A67" s="144"/>
      <c r="B67" s="142"/>
      <c r="C67" s="141"/>
      <c r="D67" s="143"/>
      <c r="E67" s="143"/>
      <c r="F67" s="143"/>
      <c r="J67" s="187"/>
      <c r="K67" s="202"/>
    </row>
    <row r="68" spans="1:11">
      <c r="A68" s="144"/>
      <c r="B68" s="142"/>
      <c r="C68" s="141"/>
      <c r="D68" s="143"/>
      <c r="E68" s="143"/>
      <c r="F68" s="143"/>
      <c r="J68" s="187"/>
      <c r="K68" s="202"/>
    </row>
    <row r="69" spans="1:11">
      <c r="A69" s="144"/>
      <c r="B69" s="142"/>
      <c r="C69" s="141"/>
      <c r="D69" s="143"/>
      <c r="E69" s="143"/>
      <c r="F69" s="143"/>
      <c r="J69" s="178"/>
      <c r="K69" s="178"/>
    </row>
    <row r="70" spans="1:11">
      <c r="A70" s="144"/>
      <c r="B70" s="142"/>
      <c r="C70" s="141"/>
      <c r="D70" s="143"/>
      <c r="E70" s="143"/>
      <c r="F70" s="143"/>
      <c r="J70" s="187"/>
      <c r="K70" s="202"/>
    </row>
    <row r="71" spans="1:11">
      <c r="A71" s="144"/>
      <c r="B71" s="142"/>
      <c r="C71" s="141"/>
      <c r="D71" s="143"/>
      <c r="E71" s="143"/>
      <c r="F71" s="143"/>
      <c r="J71" s="187"/>
      <c r="K71" s="202"/>
    </row>
    <row r="72" spans="1:11">
      <c r="A72" s="144"/>
      <c r="B72" s="142"/>
      <c r="C72" s="141"/>
      <c r="D72" s="143"/>
      <c r="E72" s="143"/>
      <c r="F72" s="143"/>
      <c r="J72" s="187"/>
      <c r="K72" s="202"/>
    </row>
    <row r="73" spans="1:11">
      <c r="A73" s="144"/>
      <c r="B73" s="142"/>
      <c r="C73" s="141"/>
      <c r="D73" s="143"/>
      <c r="E73" s="143"/>
      <c r="F73" s="143"/>
      <c r="J73" s="187"/>
      <c r="K73" s="202"/>
    </row>
    <row r="74" spans="1:11">
      <c r="A74" s="144"/>
      <c r="B74" s="142"/>
      <c r="C74" s="141"/>
      <c r="D74" s="143"/>
      <c r="E74" s="143"/>
      <c r="F74" s="143"/>
      <c r="J74" s="178"/>
      <c r="K74" s="178"/>
    </row>
    <row r="75" spans="1:11">
      <c r="A75" s="144"/>
      <c r="B75" s="142"/>
      <c r="C75" s="141"/>
      <c r="D75" s="143"/>
      <c r="E75" s="143"/>
      <c r="F75" s="143"/>
      <c r="J75" s="187"/>
      <c r="K75" s="202"/>
    </row>
    <row r="76" spans="1:11">
      <c r="A76" s="144"/>
      <c r="B76" s="142"/>
      <c r="C76" s="141"/>
      <c r="D76" s="143"/>
      <c r="E76" s="143"/>
      <c r="F76" s="143"/>
      <c r="J76" s="187"/>
      <c r="K76" s="202"/>
    </row>
    <row r="77" spans="1:11">
      <c r="A77" s="144"/>
      <c r="B77" s="142"/>
      <c r="C77" s="141"/>
      <c r="D77" s="143"/>
      <c r="E77" s="143"/>
      <c r="F77" s="143"/>
      <c r="J77" s="187"/>
      <c r="K77" s="202"/>
    </row>
    <row r="78" spans="1:11">
      <c r="A78" s="144"/>
      <c r="B78" s="142"/>
      <c r="C78" s="141"/>
      <c r="D78" s="143"/>
      <c r="E78" s="143"/>
      <c r="F78" s="143"/>
      <c r="J78" s="178"/>
      <c r="K78" s="178"/>
    </row>
    <row r="79" spans="1:11">
      <c r="A79" s="144"/>
      <c r="B79" s="142"/>
      <c r="C79" s="141"/>
      <c r="D79" s="143"/>
      <c r="E79" s="143"/>
      <c r="F79" s="143"/>
      <c r="J79" s="178"/>
      <c r="K79" s="178"/>
    </row>
    <row r="80" spans="1:11">
      <c r="A80" s="144"/>
      <c r="B80" s="142"/>
      <c r="C80" s="141"/>
      <c r="D80" s="143"/>
      <c r="E80" s="143"/>
      <c r="F80" s="143"/>
      <c r="J80" s="187"/>
      <c r="K80" s="202"/>
    </row>
    <row r="81" spans="1:11">
      <c r="A81" s="144"/>
      <c r="B81" s="142"/>
      <c r="C81" s="141"/>
      <c r="D81" s="143"/>
      <c r="E81" s="143"/>
      <c r="F81" s="143"/>
      <c r="J81" s="187"/>
      <c r="K81" s="202"/>
    </row>
    <row r="82" spans="1:11">
      <c r="A82" s="144"/>
      <c r="B82" s="142"/>
      <c r="C82" s="141"/>
      <c r="D82" s="143"/>
      <c r="E82" s="143"/>
      <c r="F82" s="143"/>
      <c r="J82" s="178"/>
      <c r="K82" s="178"/>
    </row>
    <row r="83" spans="1:11">
      <c r="A83" s="144"/>
      <c r="B83" s="142"/>
      <c r="C83" s="141"/>
      <c r="D83" s="143"/>
      <c r="E83" s="143"/>
      <c r="F83" s="143"/>
      <c r="J83" s="187"/>
      <c r="K83" s="202"/>
    </row>
    <row r="84" spans="1:11">
      <c r="A84" s="144"/>
      <c r="B84" s="142"/>
      <c r="C84" s="141"/>
      <c r="D84" s="143"/>
      <c r="E84" s="143"/>
      <c r="F84" s="143"/>
      <c r="J84" s="187"/>
      <c r="K84" s="202"/>
    </row>
    <row r="85" spans="1:11">
      <c r="A85" s="144"/>
      <c r="B85" s="142"/>
      <c r="C85" s="141"/>
      <c r="D85" s="143"/>
      <c r="E85" s="143"/>
      <c r="F85" s="143"/>
      <c r="J85" s="187"/>
      <c r="K85" s="202"/>
    </row>
    <row r="86" spans="1:11">
      <c r="A86" s="144"/>
      <c r="B86" s="142"/>
      <c r="C86" s="141"/>
      <c r="D86" s="143"/>
      <c r="E86" s="143"/>
      <c r="F86" s="143"/>
      <c r="J86" s="125"/>
      <c r="K86" s="100"/>
    </row>
    <row r="87" spans="1:11">
      <c r="A87" s="144"/>
      <c r="B87" s="142"/>
      <c r="C87" s="141"/>
      <c r="D87" s="143"/>
      <c r="E87" s="143"/>
      <c r="F87" s="143"/>
      <c r="J87" s="185"/>
      <c r="K87" s="185"/>
    </row>
    <row r="88" spans="1:11">
      <c r="A88" s="144"/>
      <c r="B88" s="142"/>
      <c r="C88" s="141"/>
      <c r="D88" s="143"/>
      <c r="E88" s="143"/>
      <c r="F88" s="143"/>
      <c r="J88" s="185"/>
      <c r="K88" s="185"/>
    </row>
    <row r="89" spans="1:11">
      <c r="A89" s="144"/>
      <c r="B89" s="142"/>
      <c r="C89" s="141"/>
      <c r="D89" s="143"/>
      <c r="E89" s="143"/>
      <c r="F89" s="143"/>
      <c r="J89" s="188"/>
      <c r="K89" s="188"/>
    </row>
    <row r="90" spans="1:11">
      <c r="A90" s="144"/>
      <c r="B90" s="142"/>
      <c r="C90" s="141"/>
      <c r="D90" s="143"/>
      <c r="E90" s="143"/>
      <c r="F90" s="143"/>
      <c r="J90" s="189"/>
      <c r="K90" s="203"/>
    </row>
    <row r="91" spans="1:11">
      <c r="A91" s="144"/>
      <c r="B91" s="142"/>
      <c r="C91" s="141"/>
      <c r="D91" s="143"/>
      <c r="E91" s="143"/>
      <c r="F91" s="143"/>
      <c r="J91" s="129"/>
      <c r="K91" s="107"/>
    </row>
    <row r="92" spans="1:11">
      <c r="A92" s="144"/>
      <c r="B92" s="142"/>
      <c r="C92" s="141"/>
      <c r="D92" s="143"/>
      <c r="E92" s="143"/>
      <c r="F92" s="143"/>
      <c r="J92" s="129"/>
      <c r="K92" s="107"/>
    </row>
    <row r="93" spans="1:11">
      <c r="A93" s="144"/>
      <c r="B93" s="142"/>
      <c r="C93" s="141"/>
      <c r="D93" s="143"/>
      <c r="E93" s="143"/>
      <c r="F93" s="143"/>
      <c r="J93" s="129"/>
      <c r="K93" s="107"/>
    </row>
    <row r="94" spans="1:11">
      <c r="A94" s="144"/>
      <c r="B94" s="142"/>
      <c r="C94" s="141"/>
      <c r="D94" s="143"/>
      <c r="E94" s="143"/>
      <c r="F94" s="143"/>
      <c r="J94" s="129"/>
      <c r="K94" s="107"/>
    </row>
    <row r="95" spans="1:11">
      <c r="A95" s="144"/>
      <c r="B95" s="142"/>
      <c r="C95" s="141"/>
      <c r="D95" s="143"/>
      <c r="E95" s="143"/>
      <c r="F95" s="143"/>
      <c r="J95" s="129"/>
      <c r="K95" s="107"/>
    </row>
    <row r="96" spans="1:11">
      <c r="A96" s="144"/>
      <c r="B96" s="142"/>
      <c r="C96" s="141"/>
      <c r="D96" s="143"/>
      <c r="E96" s="143"/>
      <c r="F96" s="143"/>
      <c r="J96" s="129"/>
      <c r="K96" s="107"/>
    </row>
    <row r="97" spans="1:11">
      <c r="A97" s="144"/>
      <c r="B97" s="142"/>
      <c r="C97" s="141"/>
      <c r="D97" s="143"/>
      <c r="E97" s="143"/>
      <c r="F97" s="143"/>
      <c r="J97" s="129"/>
      <c r="K97" s="107"/>
    </row>
    <row r="98" spans="1:11">
      <c r="A98" s="144"/>
      <c r="B98" s="142"/>
      <c r="C98" s="141"/>
      <c r="D98" s="143"/>
      <c r="E98" s="143"/>
      <c r="F98" s="143"/>
      <c r="J98" s="129"/>
      <c r="K98" s="109"/>
    </row>
    <row r="99" spans="1:11">
      <c r="A99" s="144"/>
      <c r="B99" s="142"/>
      <c r="C99" s="141"/>
      <c r="D99" s="143"/>
      <c r="E99" s="143"/>
      <c r="F99" s="143"/>
      <c r="J99" s="129"/>
      <c r="K99" s="109"/>
    </row>
    <row r="100" spans="1:11">
      <c r="A100" s="144"/>
      <c r="B100" s="142"/>
      <c r="C100" s="141"/>
      <c r="D100" s="143"/>
      <c r="E100" s="143"/>
      <c r="F100" s="143"/>
      <c r="J100" s="189"/>
      <c r="K100" s="204"/>
    </row>
    <row r="101" spans="1:11">
      <c r="A101" s="144"/>
      <c r="B101" s="142"/>
      <c r="C101" s="141"/>
      <c r="D101" s="143"/>
      <c r="E101" s="143"/>
      <c r="F101" s="143"/>
      <c r="J101" s="190"/>
      <c r="K101" s="190"/>
    </row>
    <row r="102" spans="1:11">
      <c r="A102" s="144"/>
      <c r="B102" s="142"/>
      <c r="C102" s="141"/>
      <c r="D102" s="143"/>
      <c r="E102" s="143"/>
      <c r="F102" s="143"/>
      <c r="J102" s="190"/>
      <c r="K102" s="190"/>
    </row>
    <row r="103" spans="1:11">
      <c r="A103" s="144"/>
      <c r="B103" s="142"/>
      <c r="C103" s="141"/>
      <c r="D103" s="143"/>
      <c r="E103" s="143"/>
      <c r="F103" s="143"/>
      <c r="J103" s="190"/>
      <c r="K103" s="190"/>
    </row>
    <row r="104" spans="1:11">
      <c r="A104" s="144"/>
      <c r="B104" s="142"/>
      <c r="C104" s="141"/>
      <c r="D104" s="143"/>
      <c r="E104" s="143"/>
      <c r="F104" s="143"/>
      <c r="J104" s="190"/>
      <c r="K104" s="190"/>
    </row>
    <row r="105" spans="1:11">
      <c r="A105" s="144"/>
      <c r="B105" s="142"/>
      <c r="C105" s="141"/>
      <c r="D105" s="143"/>
      <c r="E105" s="143"/>
      <c r="F105" s="143"/>
      <c r="J105" s="190"/>
      <c r="K105" s="190"/>
    </row>
    <row r="106" spans="1:11">
      <c r="A106" s="144"/>
      <c r="B106" s="142"/>
      <c r="C106" s="141"/>
      <c r="D106" s="143"/>
      <c r="E106" s="143"/>
      <c r="F106" s="143"/>
      <c r="J106" s="190"/>
      <c r="K106" s="190"/>
    </row>
    <row r="107" spans="1:11">
      <c r="A107" s="144"/>
      <c r="B107" s="142"/>
      <c r="C107" s="141"/>
      <c r="D107" s="143"/>
      <c r="E107" s="143"/>
      <c r="F107" s="143"/>
      <c r="J107" s="190"/>
      <c r="K107" s="190"/>
    </row>
    <row r="108" spans="1:11">
      <c r="A108" s="144"/>
      <c r="B108" s="142"/>
      <c r="C108" s="141"/>
      <c r="D108" s="143"/>
      <c r="E108" s="143"/>
      <c r="F108" s="143"/>
      <c r="J108" s="190"/>
      <c r="K108" s="190"/>
    </row>
    <row r="109" spans="1:11">
      <c r="A109" s="144"/>
      <c r="B109" s="142"/>
      <c r="C109" s="141"/>
      <c r="D109" s="143"/>
      <c r="E109" s="143"/>
      <c r="F109" s="143"/>
      <c r="J109" s="190"/>
      <c r="K109" s="190"/>
    </row>
    <row r="110" spans="1:11">
      <c r="A110" s="144"/>
      <c r="B110" s="142"/>
      <c r="C110" s="141"/>
      <c r="D110" s="143"/>
      <c r="E110" s="143"/>
      <c r="F110" s="143"/>
      <c r="J110" s="190"/>
      <c r="K110" s="190"/>
    </row>
    <row r="111" spans="1:11">
      <c r="A111" s="144"/>
      <c r="B111" s="142"/>
      <c r="C111" s="141"/>
      <c r="D111" s="143"/>
      <c r="E111" s="143"/>
      <c r="F111" s="143"/>
      <c r="J111" s="190"/>
      <c r="K111" s="190"/>
    </row>
    <row r="112" spans="1:11">
      <c r="A112" s="144"/>
      <c r="B112" s="142"/>
      <c r="C112" s="141"/>
      <c r="D112" s="143"/>
      <c r="E112" s="143"/>
      <c r="F112" s="143"/>
      <c r="J112" s="190"/>
      <c r="K112" s="190"/>
    </row>
    <row r="113" spans="1:11">
      <c r="A113" s="144"/>
      <c r="B113" s="142"/>
      <c r="C113" s="141"/>
      <c r="D113" s="143"/>
      <c r="E113" s="143"/>
      <c r="F113" s="143"/>
      <c r="J113" s="190"/>
      <c r="K113" s="190"/>
    </row>
    <row r="114" spans="1:11">
      <c r="A114" s="144"/>
      <c r="B114" s="142"/>
      <c r="C114" s="141"/>
      <c r="D114" s="143"/>
      <c r="E114" s="143"/>
      <c r="F114" s="143"/>
      <c r="J114" s="190"/>
      <c r="K114" s="190"/>
    </row>
    <row r="115" spans="1:11">
      <c r="A115" s="144"/>
      <c r="B115" s="142"/>
      <c r="C115" s="141"/>
      <c r="D115" s="143"/>
      <c r="E115" s="143"/>
      <c r="F115" s="143"/>
      <c r="J115" s="190"/>
      <c r="K115" s="190"/>
    </row>
    <row r="116" spans="1:11">
      <c r="A116" s="144"/>
      <c r="B116" s="142"/>
      <c r="C116" s="141"/>
      <c r="D116" s="143"/>
      <c r="E116" s="143"/>
      <c r="F116" s="143"/>
      <c r="J116" s="190"/>
      <c r="K116" s="190"/>
    </row>
    <row r="117" spans="1:11">
      <c r="A117" s="144"/>
      <c r="B117" s="142"/>
      <c r="C117" s="141"/>
      <c r="D117" s="143"/>
      <c r="E117" s="143"/>
      <c r="F117" s="143"/>
      <c r="J117" s="190"/>
      <c r="K117" s="190"/>
    </row>
    <row r="118" spans="1:11">
      <c r="A118" s="144"/>
      <c r="B118" s="142"/>
      <c r="C118" s="141"/>
      <c r="D118" s="143"/>
      <c r="E118" s="143"/>
      <c r="F118" s="143"/>
      <c r="J118" s="190"/>
      <c r="K118" s="190"/>
    </row>
    <row r="119" spans="1:11">
      <c r="A119" s="144"/>
      <c r="B119" s="142"/>
      <c r="C119" s="141"/>
      <c r="D119" s="143"/>
      <c r="E119" s="143"/>
      <c r="F119" s="143"/>
      <c r="J119" s="190"/>
      <c r="K119" s="190"/>
    </row>
    <row r="120" spans="1:11">
      <c r="A120" s="144"/>
      <c r="B120" s="142"/>
      <c r="C120" s="141"/>
      <c r="D120" s="143"/>
      <c r="E120" s="143"/>
      <c r="F120" s="143"/>
      <c r="J120" s="190"/>
      <c r="K120" s="190"/>
    </row>
    <row r="121" spans="1:11">
      <c r="A121" s="144"/>
      <c r="B121" s="142"/>
      <c r="C121" s="141"/>
      <c r="D121" s="143"/>
      <c r="E121" s="143"/>
      <c r="F121" s="143"/>
      <c r="J121" s="190"/>
      <c r="K121" s="190"/>
    </row>
    <row r="122" spans="1:11">
      <c r="A122" s="144"/>
      <c r="B122" s="142"/>
      <c r="C122" s="141"/>
      <c r="D122" s="143"/>
      <c r="E122" s="143"/>
      <c r="F122" s="143"/>
      <c r="J122" s="190"/>
      <c r="K122" s="190"/>
    </row>
    <row r="123" spans="1:11">
      <c r="A123" s="144"/>
      <c r="B123" s="142"/>
      <c r="C123" s="141"/>
      <c r="D123" s="143"/>
      <c r="E123" s="143"/>
      <c r="F123" s="143"/>
      <c r="J123" s="190"/>
      <c r="K123" s="190"/>
    </row>
    <row r="124" spans="1:11">
      <c r="A124" s="144"/>
      <c r="B124" s="142"/>
      <c r="C124" s="141"/>
      <c r="D124" s="143"/>
      <c r="E124" s="143"/>
      <c r="F124" s="143"/>
      <c r="J124" s="190"/>
      <c r="K124" s="190"/>
    </row>
    <row r="125" spans="1:11">
      <c r="A125" s="144"/>
      <c r="B125" s="142"/>
      <c r="C125" s="141"/>
      <c r="D125" s="143"/>
      <c r="E125" s="143"/>
      <c r="F125" s="143"/>
      <c r="J125" s="190"/>
      <c r="K125" s="190"/>
    </row>
    <row r="126" spans="1:11">
      <c r="A126" s="144"/>
      <c r="B126" s="142"/>
      <c r="C126" s="141"/>
      <c r="D126" s="143"/>
      <c r="E126" s="143"/>
      <c r="F126" s="143"/>
      <c r="J126" s="190"/>
      <c r="K126" s="190"/>
    </row>
    <row r="127" spans="1:11">
      <c r="A127" s="144"/>
      <c r="B127" s="142"/>
      <c r="C127" s="141"/>
      <c r="D127" s="143"/>
      <c r="E127" s="143"/>
      <c r="F127" s="143"/>
      <c r="J127" s="190"/>
      <c r="K127" s="190"/>
    </row>
    <row r="128" spans="1:11">
      <c r="A128" s="144"/>
      <c r="B128" s="142"/>
      <c r="C128" s="141"/>
      <c r="D128" s="143"/>
      <c r="E128" s="143"/>
      <c r="F128" s="143"/>
      <c r="J128" s="190"/>
      <c r="K128" s="190"/>
    </row>
    <row r="129" spans="1:11">
      <c r="A129" s="144"/>
      <c r="B129" s="142"/>
      <c r="C129" s="141"/>
      <c r="D129" s="143"/>
      <c r="E129" s="143"/>
      <c r="F129" s="143"/>
      <c r="J129" s="190"/>
      <c r="K129" s="190"/>
    </row>
    <row r="130" spans="1:11">
      <c r="A130" s="144"/>
      <c r="B130" s="142"/>
      <c r="C130" s="141"/>
      <c r="D130" s="143"/>
      <c r="E130" s="143"/>
      <c r="F130" s="143"/>
      <c r="J130" s="190"/>
      <c r="K130" s="190"/>
    </row>
    <row r="131" spans="1:11">
      <c r="A131" s="144"/>
      <c r="B131" s="142"/>
      <c r="C131" s="141"/>
      <c r="D131" s="143"/>
      <c r="E131" s="143"/>
      <c r="F131" s="143"/>
      <c r="J131" s="190"/>
      <c r="K131" s="190"/>
    </row>
    <row r="132" spans="1:11">
      <c r="A132" s="144"/>
      <c r="B132" s="142"/>
      <c r="C132" s="141"/>
      <c r="D132" s="143"/>
      <c r="E132" s="143"/>
      <c r="F132" s="143"/>
      <c r="J132" s="190"/>
      <c r="K132" s="190"/>
    </row>
    <row r="133" spans="1:11">
      <c r="A133" s="144"/>
      <c r="B133" s="142"/>
      <c r="C133" s="141"/>
      <c r="D133" s="143"/>
      <c r="E133" s="143"/>
      <c r="F133" s="143"/>
      <c r="J133" s="190"/>
      <c r="K133" s="190"/>
    </row>
    <row r="134" spans="1:11">
      <c r="A134" s="144"/>
      <c r="B134" s="142"/>
      <c r="C134" s="141"/>
      <c r="D134" s="143"/>
      <c r="E134" s="143"/>
      <c r="F134" s="143"/>
      <c r="J134" s="190"/>
      <c r="K134" s="190"/>
    </row>
    <row r="135" spans="1:11">
      <c r="A135" s="144"/>
      <c r="B135" s="142"/>
      <c r="C135" s="141"/>
      <c r="D135" s="143"/>
      <c r="E135" s="143"/>
      <c r="F135" s="143"/>
      <c r="J135" s="190"/>
      <c r="K135" s="190"/>
    </row>
    <row r="136" spans="1:11">
      <c r="A136" s="144"/>
      <c r="B136" s="142"/>
      <c r="C136" s="141"/>
      <c r="D136" s="143"/>
      <c r="E136" s="143"/>
      <c r="F136" s="143"/>
      <c r="J136" s="190"/>
      <c r="K136" s="190"/>
    </row>
    <row r="137" spans="1:11">
      <c r="A137" s="144"/>
      <c r="B137" s="142"/>
      <c r="C137" s="141"/>
      <c r="D137" s="143"/>
      <c r="E137" s="143"/>
      <c r="F137" s="143"/>
      <c r="J137" s="190"/>
      <c r="K137" s="190"/>
    </row>
    <row r="138" spans="1:11">
      <c r="A138" s="144"/>
      <c r="B138" s="142"/>
      <c r="C138" s="141"/>
      <c r="D138" s="143"/>
      <c r="E138" s="143"/>
      <c r="F138" s="143"/>
      <c r="J138" s="190"/>
      <c r="K138" s="190"/>
    </row>
    <row r="139" spans="1:11">
      <c r="A139" s="144"/>
      <c r="B139" s="142"/>
      <c r="C139" s="141"/>
      <c r="D139" s="143"/>
      <c r="E139" s="143"/>
      <c r="F139" s="143"/>
      <c r="J139" s="190"/>
      <c r="K139" s="190"/>
    </row>
    <row r="140" spans="1:11">
      <c r="A140" s="144"/>
      <c r="B140" s="142"/>
      <c r="C140" s="141"/>
      <c r="D140" s="143"/>
      <c r="E140" s="143"/>
      <c r="F140" s="143"/>
      <c r="J140" s="190"/>
      <c r="K140" s="190"/>
    </row>
    <row r="141" spans="1:11">
      <c r="A141" s="144"/>
      <c r="B141" s="142"/>
      <c r="C141" s="141"/>
      <c r="D141" s="143"/>
      <c r="E141" s="143"/>
      <c r="F141" s="143"/>
      <c r="J141" s="190"/>
      <c r="K141" s="190"/>
    </row>
    <row r="142" spans="1:11">
      <c r="A142" s="144"/>
      <c r="B142" s="142"/>
      <c r="C142" s="141"/>
      <c r="D142" s="143"/>
      <c r="E142" s="143"/>
      <c r="F142" s="143"/>
      <c r="J142" s="190"/>
      <c r="K142" s="190"/>
    </row>
    <row r="143" spans="1:11">
      <c r="A143" s="144"/>
      <c r="B143" s="142"/>
      <c r="C143" s="141"/>
      <c r="D143" s="143"/>
      <c r="E143" s="143"/>
      <c r="F143" s="143"/>
      <c r="J143" s="190"/>
      <c r="K143" s="190"/>
    </row>
    <row r="144" spans="1:11">
      <c r="A144" s="144"/>
      <c r="B144" s="142"/>
      <c r="C144" s="141"/>
      <c r="D144" s="143"/>
      <c r="E144" s="143"/>
      <c r="F144" s="143"/>
      <c r="J144" s="190"/>
      <c r="K144" s="190"/>
    </row>
    <row r="145" spans="1:11">
      <c r="A145" s="144"/>
      <c r="B145" s="142"/>
      <c r="C145" s="141"/>
      <c r="D145" s="143"/>
      <c r="E145" s="143"/>
      <c r="F145" s="143"/>
      <c r="J145" s="190"/>
      <c r="K145" s="190"/>
    </row>
    <row r="146" spans="1:11">
      <c r="A146" s="144"/>
      <c r="B146" s="142"/>
      <c r="C146" s="141"/>
      <c r="D146" s="143"/>
      <c r="E146" s="143"/>
      <c r="F146" s="143"/>
      <c r="J146" s="190"/>
      <c r="K146" s="190"/>
    </row>
    <row r="147" spans="1:11">
      <c r="A147" s="144"/>
      <c r="B147" s="142"/>
      <c r="C147" s="141"/>
      <c r="D147" s="143"/>
      <c r="E147" s="143"/>
      <c r="F147" s="143"/>
      <c r="J147" s="190"/>
      <c r="K147" s="190"/>
    </row>
    <row r="148" spans="1:11">
      <c r="A148" s="144"/>
      <c r="B148" s="142"/>
      <c r="C148" s="141"/>
      <c r="D148" s="143"/>
      <c r="E148" s="143"/>
      <c r="F148" s="143"/>
      <c r="J148" s="190"/>
      <c r="K148" s="190"/>
    </row>
    <row r="149" spans="1:11">
      <c r="A149" s="144"/>
      <c r="B149" s="142"/>
      <c r="C149" s="141"/>
      <c r="D149" s="143"/>
      <c r="E149" s="143"/>
      <c r="F149" s="143"/>
      <c r="J149" s="190"/>
      <c r="K149" s="190"/>
    </row>
    <row r="150" spans="1:11">
      <c r="A150" s="144"/>
      <c r="B150" s="142"/>
      <c r="C150" s="141"/>
      <c r="D150" s="143"/>
      <c r="E150" s="143"/>
      <c r="F150" s="143"/>
      <c r="J150" s="190"/>
      <c r="K150" s="190"/>
    </row>
    <row r="151" spans="1:11">
      <c r="A151" s="144"/>
      <c r="B151" s="142"/>
      <c r="C151" s="141"/>
      <c r="D151" s="143"/>
      <c r="E151" s="143"/>
      <c r="F151" s="143"/>
      <c r="J151" s="190"/>
      <c r="K151" s="190"/>
    </row>
    <row r="152" spans="1:11">
      <c r="A152" s="144"/>
      <c r="B152" s="142"/>
      <c r="C152" s="141"/>
      <c r="D152" s="143"/>
      <c r="E152" s="143"/>
      <c r="F152" s="143"/>
      <c r="J152" s="190"/>
      <c r="K152" s="190"/>
    </row>
    <row r="153" spans="1:11">
      <c r="A153" s="144"/>
      <c r="B153" s="142"/>
      <c r="C153" s="141"/>
      <c r="D153" s="143"/>
      <c r="E153" s="143"/>
      <c r="F153" s="143"/>
      <c r="J153" s="190"/>
      <c r="K153" s="190"/>
    </row>
    <row r="154" spans="1:11">
      <c r="A154" s="144"/>
      <c r="B154" s="142"/>
      <c r="C154" s="141"/>
      <c r="D154" s="143"/>
      <c r="E154" s="143"/>
      <c r="F154" s="143"/>
      <c r="J154" s="190"/>
      <c r="K154" s="190"/>
    </row>
    <row r="155" spans="1:11">
      <c r="A155" s="144"/>
      <c r="B155" s="142"/>
      <c r="C155" s="141"/>
      <c r="D155" s="143"/>
      <c r="E155" s="143"/>
      <c r="F155" s="143"/>
      <c r="J155" s="190"/>
      <c r="K155" s="190"/>
    </row>
    <row r="156" spans="1:11">
      <c r="A156" s="144"/>
      <c r="B156" s="142"/>
      <c r="C156" s="141"/>
      <c r="D156" s="143"/>
      <c r="E156" s="143"/>
      <c r="F156" s="143"/>
      <c r="J156" s="190"/>
      <c r="K156" s="190"/>
    </row>
    <row r="157" spans="1:11">
      <c r="A157" s="144"/>
      <c r="B157" s="142"/>
      <c r="C157" s="141"/>
      <c r="D157" s="143"/>
      <c r="E157" s="143"/>
      <c r="F157" s="143"/>
      <c r="J157" s="190"/>
      <c r="K157" s="190"/>
    </row>
    <row r="158" spans="1:11">
      <c r="A158" s="144"/>
      <c r="B158" s="142"/>
      <c r="C158" s="141"/>
      <c r="D158" s="143"/>
      <c r="E158" s="143"/>
      <c r="F158" s="143"/>
      <c r="J158" s="190"/>
      <c r="K158" s="190"/>
    </row>
    <row r="159" spans="1:11">
      <c r="A159" s="144"/>
      <c r="B159" s="142"/>
      <c r="C159" s="141"/>
      <c r="D159" s="143"/>
      <c r="E159" s="143"/>
      <c r="F159" s="143"/>
      <c r="J159" s="190"/>
      <c r="K159" s="190"/>
    </row>
    <row r="160" spans="1:11">
      <c r="A160" s="144"/>
      <c r="B160" s="142"/>
      <c r="C160" s="141"/>
      <c r="D160" s="143"/>
      <c r="E160" s="143"/>
      <c r="F160" s="143"/>
      <c r="J160" s="190"/>
      <c r="K160" s="190"/>
    </row>
    <row r="161" spans="1:11">
      <c r="A161" s="144"/>
      <c r="B161" s="142"/>
      <c r="C161" s="141"/>
      <c r="D161" s="143"/>
      <c r="E161" s="143"/>
      <c r="F161" s="143"/>
      <c r="J161" s="190"/>
      <c r="K161" s="190"/>
    </row>
    <row r="162" spans="1:11">
      <c r="A162" s="144"/>
      <c r="B162" s="142"/>
      <c r="C162" s="141"/>
      <c r="D162" s="143"/>
      <c r="E162" s="143"/>
      <c r="F162" s="143"/>
      <c r="J162" s="190"/>
      <c r="K162" s="190"/>
    </row>
    <row r="163" spans="1:11">
      <c r="A163" s="144"/>
      <c r="B163" s="142"/>
      <c r="C163" s="141"/>
      <c r="D163" s="143"/>
      <c r="E163" s="143"/>
      <c r="F163" s="143"/>
      <c r="J163" s="190"/>
      <c r="K163" s="190"/>
    </row>
    <row r="164" spans="1:11">
      <c r="A164" s="144"/>
      <c r="B164" s="142"/>
      <c r="C164" s="141"/>
      <c r="D164" s="143"/>
      <c r="E164" s="143"/>
      <c r="F164" s="143"/>
      <c r="J164" s="190"/>
      <c r="K164" s="190"/>
    </row>
    <row r="165" spans="1:11">
      <c r="A165" s="144"/>
      <c r="B165" s="142"/>
      <c r="C165" s="141"/>
      <c r="D165" s="143"/>
      <c r="E165" s="143"/>
      <c r="F165" s="143"/>
      <c r="J165" s="190"/>
      <c r="K165" s="190"/>
    </row>
    <row r="166" spans="1:11">
      <c r="A166" s="144"/>
      <c r="B166" s="142"/>
      <c r="C166" s="141"/>
      <c r="D166" s="143"/>
      <c r="E166" s="143"/>
      <c r="F166" s="143"/>
      <c r="J166" s="190"/>
      <c r="K166" s="190"/>
    </row>
    <row r="167" spans="1:11">
      <c r="A167" s="144"/>
      <c r="B167" s="142"/>
      <c r="C167" s="141"/>
      <c r="D167" s="143"/>
      <c r="E167" s="143"/>
      <c r="F167" s="143"/>
      <c r="J167" s="190"/>
      <c r="K167" s="190"/>
    </row>
    <row r="168" spans="1:11">
      <c r="A168" s="140"/>
      <c r="B168" s="142"/>
      <c r="C168" s="141"/>
      <c r="D168" s="143"/>
      <c r="E168" s="143"/>
      <c r="F168" s="143"/>
      <c r="J168" s="190"/>
      <c r="K168" s="190"/>
    </row>
    <row r="169" spans="1:11">
      <c r="A169" s="140"/>
      <c r="B169" s="142"/>
      <c r="C169" s="141"/>
      <c r="D169" s="143"/>
      <c r="E169" s="143"/>
      <c r="F169" s="143"/>
      <c r="J169" s="190"/>
      <c r="K169" s="190"/>
    </row>
    <row r="170" spans="1:11">
      <c r="A170" s="140"/>
      <c r="B170" s="142"/>
      <c r="C170" s="141"/>
      <c r="D170" s="143"/>
      <c r="E170" s="143"/>
      <c r="F170" s="143"/>
      <c r="J170" s="190"/>
      <c r="K170" s="190"/>
    </row>
    <row r="171" spans="1:11">
      <c r="A171" s="140"/>
      <c r="B171" s="142"/>
      <c r="C171" s="141"/>
      <c r="D171" s="143"/>
      <c r="E171" s="143"/>
      <c r="F171" s="143"/>
      <c r="J171" s="190"/>
      <c r="K171" s="190"/>
    </row>
    <row r="172" spans="1:11">
      <c r="A172" s="140"/>
      <c r="B172" s="142"/>
      <c r="C172" s="141"/>
      <c r="D172" s="143"/>
      <c r="E172" s="143"/>
      <c r="F172" s="143"/>
      <c r="J172" s="190"/>
      <c r="K172" s="190"/>
    </row>
    <row r="173" spans="1:11">
      <c r="A173" s="140"/>
      <c r="B173" s="142"/>
      <c r="C173" s="141"/>
      <c r="D173" s="143"/>
      <c r="E173" s="143"/>
      <c r="F173" s="143"/>
      <c r="J173" s="190"/>
      <c r="K173" s="190"/>
    </row>
    <row r="174" spans="1:11">
      <c r="A174" s="140"/>
      <c r="B174" s="142"/>
      <c r="C174" s="141"/>
      <c r="D174" s="143"/>
      <c r="E174" s="143"/>
      <c r="F174" s="143"/>
      <c r="J174" s="190"/>
      <c r="K174" s="190"/>
    </row>
    <row r="175" spans="1:11">
      <c r="A175" s="140"/>
      <c r="B175" s="142"/>
      <c r="C175" s="141"/>
      <c r="D175" s="143"/>
      <c r="E175" s="143"/>
      <c r="F175" s="143"/>
      <c r="J175" s="190"/>
      <c r="K175" s="190"/>
    </row>
    <row r="176" spans="1:11">
      <c r="A176" s="140"/>
      <c r="B176" s="142"/>
      <c r="C176" s="141"/>
      <c r="D176" s="143"/>
      <c r="E176" s="143"/>
      <c r="F176" s="143"/>
      <c r="J176" s="190"/>
      <c r="K176" s="190"/>
    </row>
    <row r="177" spans="1:11">
      <c r="A177" s="140"/>
      <c r="B177" s="142"/>
      <c r="C177" s="141"/>
      <c r="D177" s="143"/>
      <c r="E177" s="143"/>
      <c r="F177" s="143"/>
      <c r="J177" s="190"/>
      <c r="K177" s="190"/>
    </row>
    <row r="178" spans="1:11">
      <c r="A178" s="140"/>
      <c r="B178" s="142"/>
      <c r="C178" s="141"/>
      <c r="D178" s="143"/>
      <c r="E178" s="143"/>
      <c r="F178" s="143"/>
      <c r="J178" s="190"/>
      <c r="K178" s="190"/>
    </row>
    <row r="179" spans="1:11">
      <c r="A179" s="140"/>
      <c r="B179" s="142"/>
      <c r="C179" s="141"/>
      <c r="D179" s="143"/>
      <c r="E179" s="143"/>
      <c r="F179" s="143"/>
      <c r="J179" s="190"/>
      <c r="K179" s="190"/>
    </row>
    <row r="180" spans="1:11">
      <c r="A180" s="140"/>
      <c r="B180" s="142"/>
      <c r="C180" s="141"/>
      <c r="D180" s="143"/>
      <c r="E180" s="143"/>
      <c r="F180" s="143"/>
      <c r="J180" s="190"/>
      <c r="K180" s="190"/>
    </row>
    <row r="181" spans="1:11">
      <c r="A181" s="140"/>
      <c r="B181" s="142"/>
      <c r="C181" s="141"/>
      <c r="D181" s="143"/>
      <c r="E181" s="143"/>
      <c r="F181" s="143"/>
      <c r="J181" s="190"/>
      <c r="K181" s="190"/>
    </row>
    <row r="182" spans="1:11">
      <c r="A182" s="140"/>
      <c r="B182" s="142"/>
      <c r="C182" s="141"/>
      <c r="D182" s="143"/>
      <c r="E182" s="143"/>
      <c r="F182" s="143"/>
      <c r="J182" s="190"/>
      <c r="K182" s="190"/>
    </row>
    <row r="183" spans="1:11">
      <c r="A183" s="140"/>
      <c r="B183" s="142"/>
      <c r="C183" s="141"/>
      <c r="D183" s="143"/>
      <c r="E183" s="143"/>
      <c r="F183" s="143"/>
      <c r="J183" s="190"/>
      <c r="K183" s="190"/>
    </row>
    <row r="184" spans="1:11">
      <c r="A184" s="140"/>
      <c r="B184" s="142"/>
      <c r="C184" s="141"/>
      <c r="D184" s="143"/>
      <c r="E184" s="143"/>
      <c r="F184" s="143"/>
      <c r="J184" s="190"/>
      <c r="K184" s="190"/>
    </row>
    <row r="185" spans="1:11">
      <c r="A185" s="140"/>
      <c r="B185" s="142"/>
      <c r="C185" s="141"/>
      <c r="D185" s="143"/>
      <c r="E185" s="143"/>
      <c r="F185" s="143"/>
      <c r="J185" s="190"/>
      <c r="K185" s="190"/>
    </row>
    <row r="186" spans="1:11">
      <c r="A186" s="140"/>
      <c r="B186" s="142"/>
      <c r="C186" s="141"/>
      <c r="D186" s="143"/>
      <c r="E186" s="143"/>
      <c r="F186" s="143"/>
      <c r="J186" s="190"/>
      <c r="K186" s="190"/>
    </row>
    <row r="187" spans="1:11">
      <c r="A187" s="140"/>
      <c r="B187" s="142"/>
      <c r="C187" s="141"/>
      <c r="D187" s="143"/>
      <c r="E187" s="143"/>
      <c r="F187" s="143"/>
      <c r="J187" s="190"/>
      <c r="K187" s="190"/>
    </row>
    <row r="188" spans="1:11">
      <c r="A188" s="140"/>
      <c r="B188" s="142"/>
      <c r="C188" s="141"/>
      <c r="D188" s="143"/>
      <c r="E188" s="143"/>
      <c r="F188" s="143"/>
      <c r="J188" s="190"/>
      <c r="K188" s="190"/>
    </row>
    <row r="189" spans="1:11">
      <c r="A189" s="140"/>
      <c r="B189" s="142"/>
      <c r="C189" s="141"/>
      <c r="D189" s="143"/>
      <c r="E189" s="143"/>
      <c r="F189" s="143"/>
      <c r="J189" s="190"/>
      <c r="K189" s="190"/>
    </row>
    <row r="190" spans="1:11">
      <c r="A190" s="140"/>
      <c r="B190" s="142"/>
      <c r="C190" s="141"/>
      <c r="D190" s="143"/>
      <c r="E190" s="143"/>
      <c r="F190" s="143"/>
      <c r="J190" s="190"/>
      <c r="K190" s="190"/>
    </row>
    <row r="191" spans="1:11">
      <c r="A191" s="140"/>
      <c r="B191" s="142"/>
      <c r="C191" s="141"/>
      <c r="D191" s="143"/>
      <c r="E191" s="143"/>
      <c r="F191" s="143"/>
      <c r="J191" s="190"/>
      <c r="K191" s="190"/>
    </row>
    <row r="192" spans="1:11">
      <c r="A192" s="140"/>
      <c r="B192" s="142"/>
      <c r="C192" s="141"/>
      <c r="D192" s="143"/>
      <c r="E192" s="143"/>
      <c r="F192" s="143"/>
      <c r="J192" s="190"/>
      <c r="K192" s="190"/>
    </row>
    <row r="193" spans="1:11">
      <c r="A193" s="140"/>
      <c r="B193" s="142"/>
      <c r="C193" s="141"/>
      <c r="D193" s="143"/>
      <c r="E193" s="143"/>
      <c r="F193" s="143"/>
      <c r="J193" s="190"/>
      <c r="K193" s="190"/>
    </row>
    <row r="194" spans="1:11">
      <c r="A194" s="140"/>
      <c r="B194" s="142"/>
      <c r="C194" s="141"/>
      <c r="D194" s="143"/>
      <c r="E194" s="143"/>
      <c r="F194" s="143"/>
      <c r="J194" s="190"/>
      <c r="K194" s="190"/>
    </row>
    <row r="195" spans="1:11">
      <c r="A195" s="140"/>
      <c r="B195" s="142"/>
      <c r="C195" s="141"/>
      <c r="D195" s="143"/>
      <c r="E195" s="143"/>
      <c r="F195" s="143"/>
      <c r="J195" s="190"/>
      <c r="K195" s="190"/>
    </row>
    <row r="196" spans="1:11">
      <c r="A196" s="140"/>
      <c r="B196" s="142"/>
      <c r="C196" s="141"/>
      <c r="D196" s="143"/>
      <c r="E196" s="143"/>
      <c r="F196" s="143"/>
      <c r="J196" s="190"/>
      <c r="K196" s="190"/>
    </row>
    <row r="197" spans="1:11">
      <c r="A197" s="140"/>
      <c r="B197" s="142"/>
      <c r="C197" s="141"/>
      <c r="D197" s="143"/>
      <c r="E197" s="143"/>
      <c r="F197" s="143"/>
      <c r="J197" s="190"/>
      <c r="K197" s="190"/>
    </row>
    <row r="198" spans="1:11">
      <c r="A198" s="140"/>
      <c r="B198" s="142"/>
      <c r="C198" s="141"/>
      <c r="D198" s="143"/>
      <c r="E198" s="143"/>
      <c r="F198" s="143"/>
      <c r="J198" s="190"/>
      <c r="K198" s="190"/>
    </row>
    <row r="199" spans="1:11">
      <c r="A199" s="140"/>
      <c r="B199" s="142"/>
      <c r="C199" s="141"/>
      <c r="D199" s="143"/>
      <c r="E199" s="143"/>
      <c r="F199" s="143"/>
      <c r="J199" s="190"/>
      <c r="K199" s="190"/>
    </row>
    <row r="200" spans="1:11">
      <c r="A200" s="140"/>
      <c r="B200" s="142"/>
      <c r="C200" s="141"/>
      <c r="D200" s="143"/>
      <c r="E200" s="143"/>
      <c r="F200" s="143"/>
      <c r="J200" s="190"/>
      <c r="K200" s="190"/>
    </row>
    <row r="201" spans="1:11">
      <c r="A201" s="140"/>
      <c r="B201" s="142"/>
      <c r="C201" s="141"/>
      <c r="D201" s="143"/>
      <c r="E201" s="143"/>
      <c r="F201" s="143"/>
      <c r="J201" s="190"/>
      <c r="K201" s="190"/>
    </row>
    <row r="202" spans="1:11">
      <c r="A202" s="140"/>
      <c r="B202" s="142"/>
      <c r="C202" s="141"/>
      <c r="D202" s="143"/>
      <c r="E202" s="143"/>
      <c r="F202" s="143"/>
      <c r="J202" s="190"/>
      <c r="K202" s="190"/>
    </row>
    <row r="203" spans="1:11">
      <c r="A203" s="140"/>
      <c r="B203" s="142"/>
      <c r="C203" s="141"/>
      <c r="D203" s="143"/>
      <c r="E203" s="143"/>
      <c r="F203" s="143"/>
      <c r="J203" s="190"/>
      <c r="K203" s="190"/>
    </row>
    <row r="204" spans="1:11">
      <c r="A204" s="140"/>
      <c r="B204" s="142"/>
      <c r="C204" s="141"/>
      <c r="D204" s="143"/>
      <c r="E204" s="143"/>
      <c r="F204" s="143"/>
      <c r="J204" s="190"/>
      <c r="K204" s="190"/>
    </row>
    <row r="205" spans="1:11">
      <c r="A205" s="140"/>
      <c r="B205" s="142"/>
      <c r="C205" s="141"/>
      <c r="D205" s="143"/>
      <c r="E205" s="143"/>
      <c r="F205" s="143"/>
      <c r="J205" s="190"/>
      <c r="K205" s="190"/>
    </row>
    <row r="206" spans="1:11">
      <c r="A206" s="140"/>
      <c r="B206" s="142"/>
      <c r="C206" s="141"/>
      <c r="D206" s="143"/>
      <c r="E206" s="143"/>
      <c r="F206" s="143"/>
      <c r="J206" s="190"/>
      <c r="K206" s="190"/>
    </row>
    <row r="207" spans="1:11">
      <c r="A207" s="140"/>
      <c r="B207" s="142"/>
      <c r="C207" s="141"/>
      <c r="D207" s="143"/>
      <c r="E207" s="143"/>
      <c r="F207" s="143"/>
      <c r="J207" s="190"/>
      <c r="K207" s="190"/>
    </row>
    <row r="208" spans="1:11">
      <c r="A208" s="140"/>
      <c r="B208" s="142"/>
      <c r="C208" s="141"/>
      <c r="D208" s="143"/>
      <c r="E208" s="143"/>
      <c r="F208" s="143"/>
      <c r="J208" s="190"/>
      <c r="K208" s="190"/>
    </row>
    <row r="209" spans="1:11">
      <c r="A209" s="140"/>
      <c r="B209" s="142"/>
      <c r="C209" s="141"/>
      <c r="D209" s="143"/>
      <c r="E209" s="143"/>
      <c r="F209" s="143"/>
      <c r="J209" s="190"/>
      <c r="K209" s="190"/>
    </row>
    <row r="210" spans="1:11">
      <c r="A210" s="140"/>
      <c r="B210" s="142"/>
      <c r="C210" s="141"/>
      <c r="D210" s="143"/>
      <c r="E210" s="143"/>
      <c r="F210" s="143"/>
      <c r="J210" s="190"/>
      <c r="K210" s="190"/>
    </row>
    <row r="211" spans="1:11">
      <c r="A211" s="140"/>
      <c r="B211" s="142"/>
      <c r="C211" s="141"/>
      <c r="D211" s="143"/>
      <c r="E211" s="143"/>
      <c r="F211" s="143"/>
      <c r="J211" s="190"/>
      <c r="K211" s="190"/>
    </row>
    <row r="212" spans="1:11">
      <c r="A212" s="140"/>
      <c r="B212" s="142"/>
      <c r="C212" s="141"/>
      <c r="D212" s="143"/>
      <c r="E212" s="143"/>
      <c r="F212" s="143"/>
      <c r="J212" s="190"/>
      <c r="K212" s="190"/>
    </row>
    <row r="213" spans="1:11">
      <c r="A213" s="140"/>
      <c r="B213" s="142"/>
      <c r="C213" s="141"/>
      <c r="D213" s="143"/>
      <c r="E213" s="143"/>
      <c r="F213" s="143"/>
      <c r="J213" s="190"/>
      <c r="K213" s="190"/>
    </row>
    <row r="214" spans="1:11">
      <c r="A214" s="140"/>
      <c r="B214" s="142"/>
      <c r="C214" s="141"/>
      <c r="D214" s="143"/>
      <c r="E214" s="143"/>
      <c r="F214" s="143"/>
      <c r="J214" s="190"/>
      <c r="K214" s="190"/>
    </row>
    <row r="215" spans="1:11">
      <c r="A215" s="140"/>
      <c r="B215" s="142"/>
      <c r="C215" s="141"/>
      <c r="D215" s="143"/>
      <c r="E215" s="143"/>
      <c r="F215" s="143"/>
      <c r="J215" s="190"/>
      <c r="K215" s="190"/>
    </row>
    <row r="216" spans="1:11">
      <c r="A216" s="140"/>
      <c r="B216" s="142"/>
      <c r="C216" s="141"/>
      <c r="J216" s="190"/>
      <c r="K216" s="190"/>
    </row>
    <row r="217" spans="1:11">
      <c r="A217" s="140"/>
      <c r="B217" s="142"/>
      <c r="C217" s="141"/>
      <c r="J217" s="190"/>
      <c r="K217" s="190"/>
    </row>
    <row r="218" spans="1:11">
      <c r="A218" s="140"/>
      <c r="B218" s="142"/>
      <c r="C218" s="141"/>
      <c r="J218" s="190"/>
      <c r="K218" s="190"/>
    </row>
    <row r="219" spans="1:11">
      <c r="A219" s="140"/>
      <c r="B219" s="142"/>
      <c r="C219" s="141"/>
      <c r="J219" s="190"/>
      <c r="K219" s="190"/>
    </row>
    <row r="220" spans="1:11">
      <c r="A220" s="140"/>
      <c r="B220" s="142"/>
      <c r="C220" s="141"/>
      <c r="J220" s="190"/>
      <c r="K220" s="190"/>
    </row>
    <row r="221" spans="1:11">
      <c r="A221" s="140"/>
      <c r="B221" s="142"/>
      <c r="C221" s="141"/>
      <c r="J221" s="190"/>
      <c r="K221" s="190"/>
    </row>
    <row r="222" spans="1:11">
      <c r="A222" s="140"/>
      <c r="B222" s="142"/>
      <c r="C222" s="141"/>
    </row>
    <row r="223" spans="1:11">
      <c r="A223" s="140"/>
      <c r="B223" s="142"/>
      <c r="C223" s="141"/>
    </row>
    <row r="224" spans="1:11">
      <c r="A224" s="140"/>
      <c r="B224" s="142"/>
      <c r="C224" s="141"/>
    </row>
    <row r="225" spans="1:3">
      <c r="A225" s="140"/>
      <c r="B225" s="142"/>
      <c r="C225" s="141"/>
    </row>
    <row r="226" spans="1:3">
      <c r="A226" s="140"/>
      <c r="B226" s="142"/>
      <c r="C226" s="141"/>
    </row>
    <row r="227" spans="1:3">
      <c r="A227" s="140"/>
      <c r="B227" s="142"/>
      <c r="C227" s="141"/>
    </row>
    <row r="228" spans="1:3">
      <c r="A228" s="140"/>
      <c r="B228" s="142"/>
      <c r="C228" s="141"/>
    </row>
    <row r="229" spans="1:3">
      <c r="A229" s="140"/>
      <c r="B229" s="142"/>
      <c r="C229" s="141"/>
    </row>
    <row r="230" spans="1:3">
      <c r="A230" s="140"/>
      <c r="B230" s="142"/>
      <c r="C230" s="141"/>
    </row>
    <row r="231" spans="1:3">
      <c r="A231" s="140"/>
      <c r="B231" s="142"/>
      <c r="C231" s="141"/>
    </row>
    <row r="232" spans="1:3">
      <c r="A232" s="140"/>
      <c r="B232" s="142"/>
      <c r="C232" s="141"/>
    </row>
    <row r="233" spans="1:3">
      <c r="A233" s="140"/>
      <c r="B233" s="142"/>
      <c r="C233" s="141"/>
    </row>
    <row r="234" spans="1:3">
      <c r="A234" s="140"/>
      <c r="B234" s="142"/>
      <c r="C234" s="141"/>
    </row>
    <row r="235" spans="1:3">
      <c r="A235" s="140"/>
      <c r="B235" s="142"/>
      <c r="C235" s="141"/>
    </row>
    <row r="236" spans="1:3">
      <c r="A236" s="140"/>
      <c r="B236" s="142"/>
      <c r="C236" s="141"/>
    </row>
    <row r="237" spans="1:3">
      <c r="A237" s="140"/>
      <c r="B237" s="142"/>
      <c r="C237" s="141"/>
    </row>
    <row r="238" spans="1:3">
      <c r="A238" s="140"/>
      <c r="B238" s="142"/>
      <c r="C238" s="141"/>
    </row>
    <row r="239" spans="1:3">
      <c r="A239" s="140"/>
      <c r="B239" s="142"/>
      <c r="C239" s="141"/>
    </row>
    <row r="240" spans="1:3">
      <c r="A240" s="140"/>
      <c r="B240" s="142"/>
      <c r="C240" s="141"/>
    </row>
    <row r="241" spans="1:3">
      <c r="A241" s="140"/>
      <c r="B241" s="142"/>
      <c r="C241" s="141"/>
    </row>
    <row r="242" spans="1:3">
      <c r="A242" s="140"/>
      <c r="B242" s="142"/>
      <c r="C242" s="141"/>
    </row>
    <row r="243" spans="1:3">
      <c r="A243" s="140"/>
      <c r="B243" s="142"/>
      <c r="C243" s="141"/>
    </row>
    <row r="244" spans="1:3">
      <c r="A244" s="140"/>
      <c r="B244" s="142"/>
      <c r="C244" s="141"/>
    </row>
    <row r="245" spans="1:3">
      <c r="A245" s="140"/>
      <c r="B245" s="142"/>
      <c r="C245" s="141"/>
    </row>
    <row r="246" spans="1:3">
      <c r="A246" s="140"/>
      <c r="B246" s="142"/>
      <c r="C246" s="141"/>
    </row>
    <row r="247" spans="1:3">
      <c r="A247" s="140"/>
      <c r="B247" s="142"/>
      <c r="C247" s="141"/>
    </row>
    <row r="248" spans="1:3">
      <c r="A248" s="140"/>
      <c r="B248" s="142"/>
      <c r="C248" s="141"/>
    </row>
    <row r="249" spans="1:3">
      <c r="A249" s="140"/>
      <c r="B249" s="142"/>
      <c r="C249" s="141"/>
    </row>
    <row r="250" spans="1:3">
      <c r="A250" s="140"/>
      <c r="B250" s="142"/>
      <c r="C250" s="141"/>
    </row>
    <row r="251" spans="1:3">
      <c r="A251" s="140"/>
      <c r="B251" s="142"/>
      <c r="C251" s="141"/>
    </row>
    <row r="252" spans="1:3">
      <c r="A252" s="140"/>
      <c r="B252" s="142"/>
      <c r="C252" s="141"/>
    </row>
    <row r="253" spans="1:3">
      <c r="A253" s="140"/>
      <c r="B253" s="142"/>
      <c r="C253" s="141"/>
    </row>
    <row r="254" spans="1:3">
      <c r="A254" s="140"/>
      <c r="B254" s="142"/>
      <c r="C254" s="141"/>
    </row>
    <row r="255" spans="1:3">
      <c r="A255" s="140"/>
      <c r="B255" s="142"/>
      <c r="C255" s="141"/>
    </row>
    <row r="256" spans="1:3">
      <c r="A256" s="140"/>
      <c r="B256" s="142"/>
      <c r="C256" s="141"/>
    </row>
    <row r="257" spans="1:3">
      <c r="A257" s="140"/>
      <c r="B257" s="142"/>
      <c r="C257" s="141"/>
    </row>
    <row r="258" spans="1:3">
      <c r="A258" s="140"/>
      <c r="B258" s="142"/>
      <c r="C258" s="141"/>
    </row>
    <row r="259" spans="1:3">
      <c r="A259" s="140"/>
      <c r="B259" s="142"/>
      <c r="C259" s="141"/>
    </row>
    <row r="260" spans="1:3">
      <c r="A260" s="140"/>
      <c r="B260" s="142"/>
      <c r="C260" s="141"/>
    </row>
    <row r="261" spans="1:3">
      <c r="A261" s="140"/>
      <c r="B261" s="142"/>
      <c r="C261" s="141"/>
    </row>
    <row r="262" spans="1:3">
      <c r="A262" s="140"/>
      <c r="B262" s="142"/>
      <c r="C262" s="141"/>
    </row>
    <row r="263" spans="1:3">
      <c r="A263" s="140"/>
      <c r="B263" s="142"/>
      <c r="C263" s="141"/>
    </row>
    <row r="264" spans="1:3">
      <c r="A264" s="140"/>
      <c r="B264" s="142"/>
      <c r="C264" s="141"/>
    </row>
    <row r="265" spans="1:3">
      <c r="A265" s="140"/>
      <c r="B265" s="142"/>
      <c r="C265" s="141"/>
    </row>
    <row r="266" spans="1:3">
      <c r="A266" s="140"/>
      <c r="B266" s="142"/>
      <c r="C266" s="141"/>
    </row>
    <row r="267" spans="1:3">
      <c r="A267" s="140"/>
      <c r="B267" s="142"/>
      <c r="C267" s="141"/>
    </row>
    <row r="268" spans="1:3">
      <c r="A268" s="140"/>
      <c r="B268" s="142"/>
      <c r="C268" s="141"/>
    </row>
    <row r="269" spans="1:3">
      <c r="A269" s="140"/>
      <c r="B269" s="142"/>
      <c r="C269" s="141"/>
    </row>
    <row r="270" spans="1:3">
      <c r="A270" s="140"/>
      <c r="B270" s="142"/>
      <c r="C270" s="141"/>
    </row>
    <row r="271" spans="1:3">
      <c r="A271" s="140"/>
      <c r="B271" s="142"/>
      <c r="C271" s="141"/>
    </row>
    <row r="272" spans="1:3">
      <c r="A272" s="140"/>
      <c r="B272" s="142"/>
      <c r="C272" s="141"/>
    </row>
    <row r="273" spans="1:3">
      <c r="A273" s="140"/>
      <c r="B273" s="142"/>
      <c r="C273" s="141"/>
    </row>
    <row r="274" spans="1:3">
      <c r="A274" s="140"/>
      <c r="B274" s="142"/>
      <c r="C274" s="141"/>
    </row>
    <row r="275" spans="1:3">
      <c r="A275" s="140"/>
      <c r="B275" s="142"/>
      <c r="C275" s="141"/>
    </row>
    <row r="276" spans="1:3">
      <c r="A276" s="140"/>
      <c r="B276" s="142"/>
      <c r="C276" s="141"/>
    </row>
    <row r="277" spans="1:3">
      <c r="A277" s="140"/>
      <c r="B277" s="142"/>
      <c r="C277" s="141"/>
    </row>
    <row r="278" spans="1:3">
      <c r="A278" s="140"/>
      <c r="B278" s="142"/>
      <c r="C278" s="141"/>
    </row>
    <row r="279" spans="1:3">
      <c r="A279" s="140"/>
      <c r="B279" s="142"/>
      <c r="C279" s="141"/>
    </row>
    <row r="280" spans="1:3">
      <c r="A280" s="140"/>
      <c r="B280" s="142"/>
      <c r="C280" s="141"/>
    </row>
    <row r="281" spans="1:3">
      <c r="A281" s="140"/>
      <c r="B281" s="142"/>
      <c r="C281" s="141"/>
    </row>
    <row r="282" spans="1:3">
      <c r="A282" s="140"/>
      <c r="B282" s="142"/>
      <c r="C282" s="141"/>
    </row>
    <row r="283" spans="1:3">
      <c r="A283" s="140"/>
      <c r="B283" s="142"/>
      <c r="C283" s="141"/>
    </row>
    <row r="284" spans="1:3">
      <c r="A284" s="140"/>
      <c r="B284" s="142"/>
      <c r="C284" s="141"/>
    </row>
    <row r="285" spans="1:3">
      <c r="A285" s="140"/>
      <c r="B285" s="142"/>
      <c r="C285" s="141"/>
    </row>
    <row r="286" spans="1:3">
      <c r="A286" s="140"/>
      <c r="B286" s="142"/>
      <c r="C286" s="141"/>
    </row>
    <row r="287" spans="1:3">
      <c r="A287" s="140"/>
      <c r="B287" s="142"/>
      <c r="C287" s="141"/>
    </row>
    <row r="288" spans="1:3">
      <c r="A288" s="140"/>
      <c r="B288" s="142"/>
      <c r="C288" s="141"/>
    </row>
    <row r="289" spans="1:3">
      <c r="A289" s="140"/>
      <c r="B289" s="142"/>
      <c r="C289" s="141"/>
    </row>
    <row r="290" spans="1:3">
      <c r="A290" s="140"/>
      <c r="B290" s="142"/>
      <c r="C290" s="141"/>
    </row>
    <row r="291" spans="1:3">
      <c r="A291" s="140"/>
      <c r="B291" s="142"/>
      <c r="C291" s="141"/>
    </row>
    <row r="292" spans="1:3">
      <c r="A292" s="140"/>
      <c r="B292" s="142"/>
      <c r="C292" s="141"/>
    </row>
    <row r="293" spans="1:3">
      <c r="A293" s="140"/>
      <c r="B293" s="142"/>
      <c r="C293" s="141"/>
    </row>
    <row r="294" spans="1:3">
      <c r="A294" s="140"/>
      <c r="B294" s="142"/>
      <c r="C294" s="141"/>
    </row>
    <row r="295" spans="1:3">
      <c r="A295" s="140"/>
      <c r="B295" s="142"/>
      <c r="C295" s="141"/>
    </row>
    <row r="296" spans="1:3">
      <c r="A296" s="140"/>
      <c r="B296" s="142"/>
      <c r="C296" s="141"/>
    </row>
    <row r="297" spans="1:3">
      <c r="A297" s="140"/>
      <c r="B297" s="142"/>
      <c r="C297" s="141"/>
    </row>
    <row r="298" spans="1:3">
      <c r="A298" s="140"/>
      <c r="B298" s="142"/>
      <c r="C298" s="141"/>
    </row>
    <row r="299" spans="1:3">
      <c r="A299" s="140"/>
      <c r="B299" s="142"/>
      <c r="C299" s="141"/>
    </row>
    <row r="300" spans="1:3">
      <c r="A300" s="140"/>
      <c r="B300" s="142"/>
      <c r="C300" s="141"/>
    </row>
    <row r="301" spans="1:3">
      <c r="A301" s="140"/>
      <c r="B301" s="142"/>
      <c r="C301" s="141"/>
    </row>
    <row r="302" spans="1:3">
      <c r="A302" s="140"/>
      <c r="B302" s="142"/>
      <c r="C302" s="141"/>
    </row>
    <row r="303" spans="1:3">
      <c r="A303" s="140"/>
      <c r="B303" s="142"/>
      <c r="C303" s="141"/>
    </row>
    <row r="304" spans="1:3">
      <c r="A304" s="140"/>
      <c r="B304" s="142"/>
      <c r="C304" s="141"/>
    </row>
    <row r="305" spans="1:3">
      <c r="A305" s="140"/>
      <c r="B305" s="142"/>
      <c r="C305" s="141"/>
    </row>
    <row r="306" spans="1:3">
      <c r="A306" s="140"/>
      <c r="B306" s="142"/>
      <c r="C306" s="141"/>
    </row>
    <row r="307" spans="1:3">
      <c r="A307" s="140"/>
      <c r="B307" s="142"/>
      <c r="C307" s="141"/>
    </row>
    <row r="308" spans="1:3">
      <c r="A308" s="140"/>
      <c r="B308" s="142"/>
      <c r="C308" s="141"/>
    </row>
    <row r="309" spans="1:3">
      <c r="A309" s="140"/>
      <c r="B309" s="142"/>
      <c r="C309" s="141"/>
    </row>
    <row r="310" spans="1:3">
      <c r="A310" s="140"/>
      <c r="B310" s="142"/>
      <c r="C310" s="141"/>
    </row>
    <row r="311" spans="1:3">
      <c r="A311" s="140"/>
      <c r="B311" s="142"/>
      <c r="C311" s="141"/>
    </row>
    <row r="312" spans="1:3">
      <c r="A312" s="140"/>
      <c r="B312" s="142"/>
      <c r="C312" s="141"/>
    </row>
    <row r="313" spans="1:3">
      <c r="A313" s="140"/>
      <c r="B313" s="142"/>
      <c r="C313" s="141"/>
    </row>
    <row r="314" spans="1:3">
      <c r="A314" s="140"/>
      <c r="B314" s="142"/>
      <c r="C314" s="141"/>
    </row>
    <row r="315" spans="1:3">
      <c r="A315" s="140"/>
      <c r="B315" s="142"/>
      <c r="C315" s="141"/>
    </row>
    <row r="316" spans="1:3">
      <c r="A316" s="140"/>
      <c r="B316" s="142"/>
      <c r="C316" s="141"/>
    </row>
    <row r="317" spans="1:3">
      <c r="A317" s="140"/>
      <c r="B317" s="142"/>
      <c r="C317" s="141"/>
    </row>
    <row r="318" spans="1:3">
      <c r="A318" s="140"/>
      <c r="B318" s="142"/>
      <c r="C318" s="141"/>
    </row>
    <row r="319" spans="1:3">
      <c r="A319" s="140"/>
      <c r="B319" s="142"/>
      <c r="C319" s="141"/>
    </row>
    <row r="320" spans="1:3">
      <c r="A320" s="140"/>
      <c r="B320" s="142"/>
      <c r="C320" s="141"/>
    </row>
    <row r="321" spans="1:3">
      <c r="A321" s="140"/>
      <c r="B321" s="142"/>
      <c r="C321" s="141"/>
    </row>
    <row r="322" spans="1:3">
      <c r="A322" s="140"/>
      <c r="B322" s="142"/>
      <c r="C322" s="141"/>
    </row>
    <row r="323" spans="1:3">
      <c r="A323" s="140"/>
      <c r="B323" s="142"/>
      <c r="C323" s="141"/>
    </row>
    <row r="324" spans="1:3">
      <c r="A324" s="140"/>
      <c r="B324" s="142"/>
      <c r="C324" s="141"/>
    </row>
    <row r="325" spans="1:3">
      <c r="A325" s="140"/>
      <c r="B325" s="142"/>
      <c r="C325" s="141"/>
    </row>
    <row r="326" spans="1:3">
      <c r="A326" s="140"/>
      <c r="B326" s="142"/>
      <c r="C326" s="141"/>
    </row>
    <row r="327" spans="1:3">
      <c r="A327" s="140"/>
      <c r="B327" s="142"/>
      <c r="C327" s="141"/>
    </row>
    <row r="328" spans="1:3">
      <c r="A328" s="140"/>
      <c r="B328" s="142"/>
      <c r="C328" s="141"/>
    </row>
    <row r="329" spans="1:3">
      <c r="A329" s="140"/>
      <c r="B329" s="142"/>
      <c r="C329" s="141"/>
    </row>
    <row r="330" spans="1:3">
      <c r="A330" s="140"/>
      <c r="B330" s="142"/>
      <c r="C330" s="141"/>
    </row>
    <row r="331" spans="1:3">
      <c r="A331" s="140"/>
      <c r="B331" s="142"/>
      <c r="C331" s="141"/>
    </row>
    <row r="332" spans="1:3">
      <c r="A332" s="140"/>
      <c r="B332" s="142"/>
      <c r="C332" s="141"/>
    </row>
    <row r="333" spans="1:3">
      <c r="A333" s="140"/>
      <c r="B333" s="142"/>
      <c r="C333" s="141"/>
    </row>
    <row r="334" spans="1:3">
      <c r="A334" s="140"/>
      <c r="B334" s="142"/>
      <c r="C334" s="141"/>
    </row>
    <row r="335" spans="1:3">
      <c r="A335" s="140"/>
      <c r="B335" s="142"/>
      <c r="C335" s="141"/>
    </row>
    <row r="336" spans="1:3">
      <c r="A336" s="140"/>
      <c r="B336" s="142"/>
      <c r="C336" s="141"/>
    </row>
    <row r="337" spans="1:3">
      <c r="A337" s="140"/>
      <c r="B337" s="142"/>
      <c r="C337" s="141"/>
    </row>
    <row r="338" spans="1:3">
      <c r="A338" s="140"/>
      <c r="B338" s="142"/>
      <c r="C338" s="141"/>
    </row>
    <row r="339" spans="1:3">
      <c r="A339" s="140"/>
      <c r="B339" s="142"/>
      <c r="C339" s="141"/>
    </row>
    <row r="340" spans="1:3">
      <c r="A340" s="140"/>
      <c r="B340" s="142"/>
      <c r="C340" s="141"/>
    </row>
    <row r="341" spans="1:3">
      <c r="A341" s="140"/>
      <c r="B341" s="142"/>
      <c r="C341" s="141"/>
    </row>
    <row r="342" spans="1:3">
      <c r="A342" s="140"/>
      <c r="B342" s="142"/>
      <c r="C342" s="141"/>
    </row>
    <row r="343" spans="1:3">
      <c r="A343" s="140"/>
      <c r="B343" s="142"/>
      <c r="C343" s="141"/>
    </row>
    <row r="344" spans="1:3">
      <c r="A344" s="140"/>
      <c r="B344" s="142"/>
      <c r="C344" s="141"/>
    </row>
    <row r="345" spans="1:3">
      <c r="A345" s="140"/>
      <c r="B345" s="142"/>
      <c r="C345" s="141"/>
    </row>
    <row r="346" spans="1:3">
      <c r="A346" s="140"/>
      <c r="B346" s="142"/>
      <c r="C346" s="141"/>
    </row>
    <row r="347" spans="1:3">
      <c r="A347" s="140"/>
      <c r="B347" s="142"/>
      <c r="C347" s="141"/>
    </row>
    <row r="348" spans="1:3">
      <c r="A348" s="140"/>
      <c r="B348" s="142"/>
      <c r="C348" s="141"/>
    </row>
    <row r="349" spans="1:3">
      <c r="A349" s="140"/>
      <c r="B349" s="142"/>
      <c r="C349" s="141"/>
    </row>
    <row r="350" spans="1:3">
      <c r="A350" s="140"/>
      <c r="B350" s="142"/>
      <c r="C350" s="141"/>
    </row>
    <row r="351" spans="1:3">
      <c r="A351" s="140"/>
      <c r="B351" s="142"/>
      <c r="C351" s="141"/>
    </row>
    <row r="352" spans="1:3">
      <c r="A352" s="140"/>
      <c r="B352" s="142"/>
      <c r="C352" s="141"/>
    </row>
    <row r="353" spans="1:3">
      <c r="A353" s="140"/>
      <c r="B353" s="142"/>
      <c r="C353" s="141"/>
    </row>
    <row r="354" spans="1:3">
      <c r="A354" s="140"/>
      <c r="B354" s="142"/>
      <c r="C354" s="141"/>
    </row>
    <row r="355" spans="1:3">
      <c r="A355" s="140"/>
      <c r="B355" s="142"/>
      <c r="C355" s="141"/>
    </row>
    <row r="356" spans="1:3">
      <c r="A356" s="140"/>
      <c r="B356" s="142"/>
      <c r="C356" s="141"/>
    </row>
    <row r="357" spans="1:3">
      <c r="A357" s="140"/>
      <c r="B357" s="142"/>
      <c r="C357" s="141"/>
    </row>
    <row r="358" spans="1:3">
      <c r="A358" s="140"/>
      <c r="B358" s="142"/>
      <c r="C358" s="141"/>
    </row>
    <row r="359" spans="1:3">
      <c r="A359" s="140"/>
      <c r="B359" s="142"/>
      <c r="C359" s="141"/>
    </row>
    <row r="360" spans="1:3">
      <c r="A360" s="140"/>
      <c r="B360" s="142"/>
      <c r="C360" s="141"/>
    </row>
    <row r="361" spans="1:3">
      <c r="A361" s="140"/>
      <c r="B361" s="142"/>
      <c r="C361" s="141"/>
    </row>
    <row r="362" spans="1:3">
      <c r="A362" s="140"/>
      <c r="B362" s="142"/>
      <c r="C362" s="141"/>
    </row>
    <row r="363" spans="1:3">
      <c r="A363" s="140"/>
      <c r="B363" s="142"/>
      <c r="C363" s="141"/>
    </row>
    <row r="364" spans="1:3">
      <c r="A364" s="140"/>
      <c r="B364" s="142"/>
      <c r="C364" s="141"/>
    </row>
    <row r="365" spans="1:3">
      <c r="A365" s="140"/>
      <c r="B365" s="142"/>
      <c r="C365" s="141"/>
    </row>
    <row r="366" spans="1:3">
      <c r="A366" s="140"/>
      <c r="B366" s="142"/>
      <c r="C366" s="141"/>
    </row>
    <row r="367" spans="1:3">
      <c r="A367" s="140"/>
      <c r="B367" s="142"/>
      <c r="C367" s="141"/>
    </row>
    <row r="368" spans="1:3">
      <c r="A368" s="140"/>
      <c r="B368" s="142"/>
      <c r="C368" s="141"/>
    </row>
    <row r="369" spans="1:3">
      <c r="A369" s="140"/>
      <c r="B369" s="142"/>
      <c r="C369" s="141"/>
    </row>
    <row r="370" spans="1:3">
      <c r="A370" s="140"/>
      <c r="B370" s="142"/>
      <c r="C370" s="141"/>
    </row>
    <row r="371" spans="1:3">
      <c r="A371" s="140"/>
      <c r="B371" s="142"/>
      <c r="C371" s="141"/>
    </row>
    <row r="372" spans="1:3">
      <c r="A372" s="140"/>
      <c r="B372" s="142"/>
      <c r="C372" s="141"/>
    </row>
    <row r="373" spans="1:3">
      <c r="A373" s="140"/>
      <c r="B373" s="142"/>
      <c r="C373" s="141"/>
    </row>
    <row r="374" spans="1:3">
      <c r="A374" s="140"/>
      <c r="B374" s="142"/>
      <c r="C374" s="141"/>
    </row>
    <row r="375" spans="1:3">
      <c r="A375" s="140"/>
      <c r="B375" s="142"/>
      <c r="C375" s="141"/>
    </row>
    <row r="376" spans="1:3">
      <c r="A376" s="140"/>
      <c r="B376" s="142"/>
      <c r="C376" s="141"/>
    </row>
    <row r="377" spans="1:3">
      <c r="A377" s="140"/>
      <c r="B377" s="142"/>
      <c r="C377" s="141"/>
    </row>
    <row r="378" spans="1:3">
      <c r="A378" s="140"/>
      <c r="B378" s="142"/>
      <c r="C378" s="141"/>
    </row>
    <row r="379" spans="1:3">
      <c r="A379" s="140"/>
      <c r="B379" s="142"/>
      <c r="C379" s="141"/>
    </row>
    <row r="380" spans="1:3">
      <c r="A380" s="140"/>
      <c r="B380" s="142"/>
      <c r="C380" s="141"/>
    </row>
    <row r="381" spans="1:3">
      <c r="A381" s="140"/>
      <c r="B381" s="142"/>
      <c r="C381" s="141"/>
    </row>
    <row r="382" spans="1:3">
      <c r="A382" s="140"/>
      <c r="B382" s="142"/>
      <c r="C382" s="141"/>
    </row>
    <row r="383" spans="1:3">
      <c r="A383" s="140"/>
      <c r="B383" s="142"/>
      <c r="C383" s="141"/>
    </row>
    <row r="384" spans="1:3">
      <c r="A384" s="140"/>
      <c r="B384" s="142"/>
      <c r="C384" s="141"/>
    </row>
    <row r="385" spans="1:3">
      <c r="A385" s="140"/>
      <c r="B385" s="142"/>
      <c r="C385" s="141"/>
    </row>
    <row r="386" spans="1:3">
      <c r="A386" s="140"/>
      <c r="B386" s="142"/>
      <c r="C386" s="141"/>
    </row>
    <row r="387" spans="1:3">
      <c r="A387" s="140"/>
      <c r="B387" s="142"/>
      <c r="C387" s="141"/>
    </row>
    <row r="388" spans="1:3">
      <c r="A388" s="140"/>
      <c r="B388" s="142"/>
      <c r="C388" s="141"/>
    </row>
    <row r="389" spans="1:3">
      <c r="A389" s="140"/>
      <c r="B389" s="142"/>
      <c r="C389" s="141"/>
    </row>
    <row r="390" spans="1:3">
      <c r="A390" s="140"/>
      <c r="B390" s="142"/>
      <c r="C390" s="141"/>
    </row>
    <row r="391" spans="1:3">
      <c r="A391" s="140"/>
      <c r="B391" s="142"/>
      <c r="C391" s="141"/>
    </row>
    <row r="392" spans="1:3">
      <c r="A392" s="140"/>
      <c r="B392" s="142"/>
      <c r="C392" s="141"/>
    </row>
    <row r="393" spans="1:3">
      <c r="A393" s="140"/>
      <c r="B393" s="142"/>
      <c r="C393" s="141"/>
    </row>
    <row r="394" spans="1:3">
      <c r="A394" s="140"/>
      <c r="B394" s="142"/>
      <c r="C394" s="141"/>
    </row>
    <row r="395" spans="1:3">
      <c r="A395" s="140"/>
      <c r="B395" s="142"/>
      <c r="C395" s="141"/>
    </row>
    <row r="396" spans="1:3">
      <c r="A396" s="140"/>
      <c r="B396" s="142"/>
      <c r="C396" s="141"/>
    </row>
    <row r="397" spans="1:3">
      <c r="A397" s="140"/>
      <c r="B397" s="142"/>
      <c r="C397" s="141"/>
    </row>
    <row r="398" spans="1:3">
      <c r="A398" s="140"/>
      <c r="B398" s="142"/>
      <c r="C398" s="141"/>
    </row>
    <row r="399" spans="1:3">
      <c r="A399" s="140"/>
      <c r="B399" s="142"/>
      <c r="C399" s="141"/>
    </row>
    <row r="400" spans="1:3">
      <c r="A400" s="140"/>
      <c r="B400" s="142"/>
      <c r="C400" s="141"/>
    </row>
    <row r="401" spans="1:3">
      <c r="A401" s="140"/>
      <c r="B401" s="142"/>
      <c r="C401" s="141"/>
    </row>
    <row r="402" spans="1:3">
      <c r="A402" s="140"/>
      <c r="B402" s="142"/>
      <c r="C402" s="141"/>
    </row>
    <row r="403" spans="1:3">
      <c r="A403" s="140"/>
      <c r="B403" s="142"/>
      <c r="C403" s="141"/>
    </row>
    <row r="404" spans="1:3">
      <c r="A404" s="140"/>
      <c r="B404" s="142"/>
      <c r="C404" s="141"/>
    </row>
    <row r="405" spans="1:3">
      <c r="A405" s="140"/>
      <c r="B405" s="142"/>
      <c r="C405" s="141"/>
    </row>
    <row r="406" spans="1:3">
      <c r="A406" s="140"/>
      <c r="B406" s="142"/>
      <c r="C406" s="141"/>
    </row>
    <row r="407" spans="1:3">
      <c r="A407" s="140"/>
      <c r="B407" s="142"/>
      <c r="C407" s="141"/>
    </row>
    <row r="408" spans="1:3">
      <c r="A408" s="140"/>
      <c r="B408" s="142"/>
      <c r="C408" s="141"/>
    </row>
    <row r="409" spans="1:3">
      <c r="A409" s="140"/>
      <c r="B409" s="142"/>
      <c r="C409" s="141"/>
    </row>
    <row r="410" spans="1:3">
      <c r="A410" s="140"/>
      <c r="B410" s="142"/>
      <c r="C410" s="141"/>
    </row>
    <row r="411" spans="1:3">
      <c r="A411" s="140"/>
      <c r="B411" s="142"/>
      <c r="C411" s="141"/>
    </row>
    <row r="412" spans="1:3">
      <c r="A412" s="140"/>
      <c r="B412" s="142"/>
      <c r="C412" s="141"/>
    </row>
    <row r="413" spans="1:3">
      <c r="A413" s="140"/>
      <c r="B413" s="142"/>
      <c r="C413" s="141"/>
    </row>
    <row r="414" spans="1:3">
      <c r="A414" s="140"/>
      <c r="B414" s="142"/>
      <c r="C414" s="141"/>
    </row>
    <row r="415" spans="1:3">
      <c r="A415" s="140"/>
      <c r="B415" s="142"/>
      <c r="C415" s="141"/>
    </row>
    <row r="416" spans="1:3">
      <c r="A416" s="140"/>
      <c r="B416" s="142"/>
      <c r="C416" s="141"/>
    </row>
    <row r="417" spans="1:3">
      <c r="A417" s="140"/>
      <c r="B417" s="142"/>
      <c r="C417" s="141"/>
    </row>
    <row r="418" spans="1:3">
      <c r="A418" s="140"/>
      <c r="B418" s="142"/>
      <c r="C418" s="141"/>
    </row>
    <row r="419" spans="1:3">
      <c r="A419" s="140"/>
      <c r="B419" s="142"/>
      <c r="C419" s="141"/>
    </row>
    <row r="420" spans="1:3">
      <c r="A420" s="140"/>
      <c r="B420" s="142"/>
      <c r="C420" s="141"/>
    </row>
    <row r="421" spans="1:3">
      <c r="A421" s="140"/>
      <c r="B421" s="142"/>
      <c r="C421" s="141"/>
    </row>
    <row r="422" spans="1:3">
      <c r="A422" s="140"/>
      <c r="B422" s="142"/>
      <c r="C422" s="141"/>
    </row>
    <row r="423" spans="1:3">
      <c r="A423" s="140"/>
      <c r="B423" s="142"/>
      <c r="C423" s="141"/>
    </row>
    <row r="424" spans="1:3">
      <c r="A424" s="140"/>
      <c r="B424" s="142"/>
      <c r="C424" s="141"/>
    </row>
    <row r="425" spans="1:3">
      <c r="A425" s="140"/>
      <c r="B425" s="142"/>
      <c r="C425" s="141"/>
    </row>
    <row r="426" spans="1:3">
      <c r="A426" s="140"/>
      <c r="B426" s="142"/>
      <c r="C426" s="141"/>
    </row>
    <row r="427" spans="1:3">
      <c r="A427" s="140"/>
      <c r="B427" s="142"/>
      <c r="C427" s="141"/>
    </row>
    <row r="428" spans="1:3">
      <c r="A428" s="140"/>
      <c r="B428" s="142"/>
      <c r="C428" s="141"/>
    </row>
    <row r="429" spans="1:3">
      <c r="A429" s="140"/>
      <c r="B429" s="142"/>
      <c r="C429" s="141"/>
    </row>
    <row r="430" spans="1:3">
      <c r="A430" s="140"/>
      <c r="B430" s="142"/>
      <c r="C430" s="141"/>
    </row>
    <row r="431" spans="1:3">
      <c r="A431" s="140"/>
      <c r="B431" s="142"/>
      <c r="C431" s="141"/>
    </row>
    <row r="432" spans="1:3">
      <c r="A432" s="140"/>
      <c r="B432" s="142"/>
      <c r="C432" s="141"/>
    </row>
    <row r="433" spans="1:3">
      <c r="A433" s="140"/>
      <c r="B433" s="142"/>
      <c r="C433" s="141"/>
    </row>
    <row r="434" spans="1:3">
      <c r="A434" s="140"/>
      <c r="B434" s="142"/>
      <c r="C434" s="141"/>
    </row>
    <row r="435" spans="1:3">
      <c r="A435" s="140"/>
      <c r="B435" s="142"/>
      <c r="C435" s="141"/>
    </row>
    <row r="436" spans="1:3">
      <c r="A436" s="140"/>
      <c r="B436" s="142"/>
      <c r="C436" s="141"/>
    </row>
    <row r="437" spans="1:3">
      <c r="A437" s="140"/>
      <c r="B437" s="142"/>
      <c r="C437" s="141"/>
    </row>
    <row r="438" spans="1:3">
      <c r="A438" s="140"/>
      <c r="B438" s="142"/>
      <c r="C438" s="141"/>
    </row>
    <row r="439" spans="1:3">
      <c r="A439" s="140"/>
      <c r="B439" s="142"/>
      <c r="C439" s="141"/>
    </row>
    <row r="440" spans="1:3">
      <c r="A440" s="140"/>
      <c r="B440" s="142"/>
      <c r="C440" s="141"/>
    </row>
    <row r="441" spans="1:3">
      <c r="A441" s="140"/>
      <c r="B441" s="142"/>
      <c r="C441" s="141"/>
    </row>
    <row r="442" spans="1:3">
      <c r="A442" s="140"/>
      <c r="B442" s="142"/>
      <c r="C442" s="141"/>
    </row>
    <row r="443" spans="1:3">
      <c r="A443" s="140"/>
      <c r="B443" s="142"/>
      <c r="C443" s="141"/>
    </row>
    <row r="444" spans="1:3">
      <c r="A444" s="140"/>
      <c r="B444" s="142"/>
      <c r="C444" s="141"/>
    </row>
    <row r="445" spans="1:3">
      <c r="A445" s="140"/>
      <c r="B445" s="142"/>
      <c r="C445" s="141"/>
    </row>
    <row r="446" spans="1:3">
      <c r="A446" s="140"/>
      <c r="B446" s="142"/>
      <c r="C446" s="141"/>
    </row>
    <row r="447" spans="1:3">
      <c r="A447" s="140"/>
      <c r="B447" s="142"/>
      <c r="C447" s="141"/>
    </row>
    <row r="448" spans="1:3">
      <c r="A448" s="140"/>
      <c r="B448" s="142"/>
      <c r="C448" s="141"/>
    </row>
    <row r="449" spans="1:3">
      <c r="A449" s="140"/>
      <c r="B449" s="142"/>
      <c r="C449" s="141"/>
    </row>
    <row r="450" spans="1:3">
      <c r="A450" s="140"/>
      <c r="B450" s="142"/>
      <c r="C450" s="141"/>
    </row>
    <row r="451" spans="1:3">
      <c r="A451" s="140"/>
      <c r="B451" s="142"/>
      <c r="C451" s="141"/>
    </row>
    <row r="452" spans="1:3">
      <c r="A452" s="140"/>
      <c r="B452" s="142"/>
      <c r="C452" s="141"/>
    </row>
    <row r="453" spans="1:3">
      <c r="A453" s="140"/>
      <c r="B453" s="142"/>
      <c r="C453" s="141"/>
    </row>
    <row r="454" spans="1:3">
      <c r="A454" s="140"/>
      <c r="B454" s="142"/>
      <c r="C454" s="141"/>
    </row>
    <row r="455" spans="1:3">
      <c r="A455" s="140"/>
      <c r="B455" s="142"/>
      <c r="C455" s="141"/>
    </row>
    <row r="456" spans="1:3">
      <c r="A456" s="140"/>
      <c r="B456" s="142"/>
      <c r="C456" s="141"/>
    </row>
    <row r="457" spans="1:3">
      <c r="A457" s="140"/>
      <c r="B457" s="142"/>
      <c r="C457" s="141"/>
    </row>
    <row r="458" spans="1:3">
      <c r="A458" s="140"/>
      <c r="B458" s="142"/>
      <c r="C458" s="141"/>
    </row>
    <row r="459" spans="1:3">
      <c r="A459" s="140"/>
      <c r="B459" s="142"/>
      <c r="C459" s="141"/>
    </row>
    <row r="460" spans="1:3">
      <c r="A460" s="140"/>
      <c r="B460" s="142"/>
      <c r="C460" s="141"/>
    </row>
    <row r="461" spans="1:3">
      <c r="A461" s="140"/>
      <c r="B461" s="142"/>
      <c r="C461" s="141"/>
    </row>
    <row r="462" spans="1:3">
      <c r="A462" s="140"/>
      <c r="B462" s="142"/>
      <c r="C462" s="141"/>
    </row>
    <row r="463" spans="1:3">
      <c r="A463" s="140"/>
      <c r="B463" s="142"/>
      <c r="C463" s="141"/>
    </row>
    <row r="464" spans="1:3">
      <c r="A464" s="140"/>
      <c r="B464" s="142"/>
      <c r="C464" s="141"/>
    </row>
    <row r="465" spans="1:3">
      <c r="A465" s="140"/>
      <c r="B465" s="142"/>
      <c r="C465" s="141"/>
    </row>
    <row r="466" spans="1:3">
      <c r="A466" s="140"/>
      <c r="B466" s="142"/>
      <c r="C466" s="141"/>
    </row>
    <row r="467" spans="1:3">
      <c r="A467" s="140"/>
      <c r="B467" s="142"/>
      <c r="C467" s="141"/>
    </row>
    <row r="468" spans="1:3">
      <c r="A468" s="140"/>
      <c r="B468" s="142"/>
      <c r="C468" s="141"/>
    </row>
    <row r="469" spans="1:3">
      <c r="A469" s="140"/>
      <c r="B469" s="142"/>
      <c r="C469" s="141"/>
    </row>
    <row r="470" spans="1:3">
      <c r="A470" s="140"/>
      <c r="B470" s="142"/>
      <c r="C470" s="141"/>
    </row>
    <row r="471" spans="1:3">
      <c r="A471" s="140"/>
      <c r="B471" s="142"/>
      <c r="C471" s="141"/>
    </row>
    <row r="472" spans="1:3">
      <c r="A472" s="140"/>
      <c r="B472" s="142"/>
      <c r="C472" s="141"/>
    </row>
    <row r="473" spans="1:3">
      <c r="A473" s="140"/>
      <c r="B473" s="142"/>
      <c r="C473" s="141"/>
    </row>
    <row r="474" spans="1:3">
      <c r="A474" s="140"/>
      <c r="B474" s="142"/>
      <c r="C474" s="141"/>
    </row>
    <row r="475" spans="1:3">
      <c r="A475" s="140"/>
      <c r="B475" s="142"/>
      <c r="C475" s="141"/>
    </row>
    <row r="476" spans="1:3">
      <c r="A476" s="140"/>
      <c r="B476" s="142"/>
      <c r="C476" s="141"/>
    </row>
    <row r="477" spans="1:3">
      <c r="A477" s="140"/>
      <c r="B477" s="142"/>
      <c r="C477" s="141"/>
    </row>
    <row r="478" spans="1:3">
      <c r="A478" s="140"/>
      <c r="B478" s="142"/>
      <c r="C478" s="141"/>
    </row>
    <row r="479" spans="1:3">
      <c r="A479" s="140"/>
      <c r="B479" s="142"/>
      <c r="C479" s="141"/>
    </row>
    <row r="480" spans="1:3">
      <c r="A480" s="140"/>
      <c r="B480" s="142"/>
      <c r="C480" s="141"/>
    </row>
    <row r="481" spans="1:3">
      <c r="A481" s="140"/>
      <c r="B481" s="142"/>
      <c r="C481" s="141"/>
    </row>
    <row r="482" spans="1:3">
      <c r="A482" s="140"/>
      <c r="B482" s="142"/>
      <c r="C482" s="141"/>
    </row>
    <row r="483" spans="1:3">
      <c r="A483" s="140"/>
      <c r="B483" s="142"/>
      <c r="C483" s="141"/>
    </row>
    <row r="484" spans="1:3">
      <c r="A484" s="140"/>
      <c r="B484" s="142"/>
      <c r="C484" s="141"/>
    </row>
    <row r="485" spans="1:3">
      <c r="A485" s="140"/>
      <c r="B485" s="142"/>
      <c r="C485" s="141"/>
    </row>
    <row r="486" spans="1:3">
      <c r="A486" s="140"/>
      <c r="B486" s="142"/>
      <c r="C486" s="141"/>
    </row>
    <row r="487" spans="1:3">
      <c r="A487" s="140"/>
      <c r="B487" s="142"/>
      <c r="C487" s="141"/>
    </row>
    <row r="488" spans="1:3">
      <c r="A488" s="140"/>
      <c r="B488" s="142"/>
      <c r="C488" s="141"/>
    </row>
    <row r="489" spans="1:3">
      <c r="A489" s="140"/>
      <c r="B489" s="142"/>
      <c r="C489" s="141"/>
    </row>
    <row r="490" spans="1:3">
      <c r="A490" s="140"/>
      <c r="B490" s="142"/>
      <c r="C490" s="141"/>
    </row>
    <row r="491" spans="1:3">
      <c r="A491" s="140"/>
      <c r="B491" s="142"/>
      <c r="C491" s="141"/>
    </row>
    <row r="492" spans="1:3">
      <c r="A492" s="140"/>
      <c r="B492" s="142"/>
      <c r="C492" s="141"/>
    </row>
    <row r="493" spans="1:3">
      <c r="A493" s="140"/>
      <c r="B493" s="142"/>
      <c r="C493" s="141"/>
    </row>
    <row r="494" spans="1:3">
      <c r="A494" s="140"/>
      <c r="B494" s="142"/>
      <c r="C494" s="141"/>
    </row>
    <row r="495" spans="1:3">
      <c r="A495" s="140"/>
      <c r="B495" s="142"/>
      <c r="C495" s="141"/>
    </row>
    <row r="496" spans="1:3">
      <c r="A496" s="140"/>
      <c r="B496" s="142"/>
      <c r="C496" s="141"/>
    </row>
    <row r="497" spans="1:3">
      <c r="A497" s="140"/>
      <c r="B497" s="142"/>
      <c r="C497" s="141"/>
    </row>
    <row r="498" spans="1:3">
      <c r="A498" s="140"/>
      <c r="B498" s="142"/>
      <c r="C498" s="141"/>
    </row>
    <row r="499" spans="1:3">
      <c r="A499" s="140"/>
      <c r="B499" s="142"/>
      <c r="C499" s="141"/>
    </row>
    <row r="500" spans="1:3">
      <c r="A500" s="140"/>
      <c r="B500" s="142"/>
      <c r="C500" s="141"/>
    </row>
    <row r="501" spans="1:3">
      <c r="A501" s="140"/>
      <c r="B501" s="142"/>
      <c r="C501" s="141"/>
    </row>
    <row r="502" spans="1:3">
      <c r="A502" s="140"/>
      <c r="B502" s="142"/>
      <c r="C502" s="141"/>
    </row>
    <row r="503" spans="1:3">
      <c r="A503" s="140"/>
      <c r="B503" s="142"/>
      <c r="C503" s="141"/>
    </row>
    <row r="504" spans="1:3">
      <c r="A504" s="140"/>
      <c r="B504" s="142"/>
      <c r="C504" s="141"/>
    </row>
    <row r="505" spans="1:3">
      <c r="A505" s="140"/>
      <c r="B505" s="142"/>
      <c r="C505" s="141"/>
    </row>
    <row r="506" spans="1:3">
      <c r="A506" s="140"/>
      <c r="B506" s="142"/>
      <c r="C506" s="141"/>
    </row>
    <row r="507" spans="1:3">
      <c r="A507" s="140"/>
      <c r="B507" s="142"/>
      <c r="C507" s="141"/>
    </row>
    <row r="508" spans="1:3">
      <c r="A508" s="140"/>
      <c r="B508" s="142"/>
      <c r="C508" s="141"/>
    </row>
    <row r="509" spans="1:3">
      <c r="A509" s="140"/>
      <c r="B509" s="142"/>
      <c r="C509" s="141"/>
    </row>
    <row r="510" spans="1:3">
      <c r="A510" s="140"/>
      <c r="B510" s="142"/>
      <c r="C510" s="141"/>
    </row>
    <row r="511" spans="1:3">
      <c r="A511" s="140"/>
      <c r="B511" s="142"/>
      <c r="C511" s="141"/>
    </row>
    <row r="512" spans="1:3">
      <c r="A512" s="140"/>
      <c r="B512" s="142"/>
      <c r="C512" s="141"/>
    </row>
    <row r="513" spans="1:3">
      <c r="A513" s="140"/>
      <c r="B513" s="142"/>
      <c r="C513" s="141"/>
    </row>
    <row r="514" spans="1:3">
      <c r="A514" s="140"/>
      <c r="B514" s="142"/>
      <c r="C514" s="141"/>
    </row>
    <row r="515" spans="1:3">
      <c r="A515" s="140"/>
      <c r="B515" s="142"/>
      <c r="C515" s="141"/>
    </row>
    <row r="516" spans="1:3">
      <c r="A516" s="140"/>
      <c r="B516" s="142"/>
      <c r="C516" s="141"/>
    </row>
    <row r="517" spans="1:3">
      <c r="A517" s="140"/>
      <c r="B517" s="142"/>
      <c r="C517" s="141"/>
    </row>
    <row r="518" spans="1:3">
      <c r="A518" s="140"/>
      <c r="B518" s="142"/>
      <c r="C518" s="141"/>
    </row>
    <row r="519" spans="1:3">
      <c r="A519" s="140"/>
      <c r="B519" s="142"/>
      <c r="C519" s="141"/>
    </row>
    <row r="520" spans="1:3">
      <c r="A520" s="140"/>
      <c r="B520" s="142"/>
      <c r="C520" s="141"/>
    </row>
    <row r="521" spans="1:3">
      <c r="A521" s="140"/>
      <c r="B521" s="142"/>
      <c r="C521" s="141"/>
    </row>
    <row r="522" spans="1:3">
      <c r="A522" s="140"/>
      <c r="B522" s="142"/>
      <c r="C522" s="141"/>
    </row>
    <row r="523" spans="1:3">
      <c r="A523" s="140"/>
      <c r="B523" s="142"/>
      <c r="C523" s="141"/>
    </row>
    <row r="524" spans="1:3">
      <c r="A524" s="140"/>
      <c r="B524" s="142"/>
      <c r="C524" s="141"/>
    </row>
    <row r="525" spans="1:3">
      <c r="A525" s="140"/>
      <c r="B525" s="142"/>
      <c r="C525" s="141"/>
    </row>
    <row r="526" spans="1:3">
      <c r="A526" s="140"/>
      <c r="B526" s="142"/>
      <c r="C526" s="141"/>
    </row>
    <row r="527" spans="1:3">
      <c r="A527" s="140"/>
      <c r="B527" s="142"/>
      <c r="C527" s="141"/>
    </row>
    <row r="528" spans="1:3">
      <c r="A528" s="140"/>
      <c r="B528" s="142"/>
      <c r="C528" s="141"/>
    </row>
    <row r="529" spans="1:3">
      <c r="A529" s="140"/>
      <c r="B529" s="142"/>
      <c r="C529" s="141"/>
    </row>
    <row r="530" spans="1:3">
      <c r="A530" s="140"/>
      <c r="B530" s="142"/>
      <c r="C530" s="141"/>
    </row>
    <row r="531" spans="1:3">
      <c r="A531" s="140"/>
      <c r="B531" s="142"/>
      <c r="C531" s="141"/>
    </row>
    <row r="532" spans="1:3">
      <c r="A532" s="140"/>
      <c r="B532" s="142"/>
      <c r="C532" s="141"/>
    </row>
    <row r="533" spans="1:3">
      <c r="A533" s="140"/>
      <c r="C533" s="141"/>
    </row>
    <row r="534" spans="1:3">
      <c r="A534" s="140"/>
      <c r="C534" s="141"/>
    </row>
    <row r="535" spans="1:3">
      <c r="A535" s="140"/>
      <c r="C535" s="141"/>
    </row>
    <row r="536" spans="1:3">
      <c r="A536" s="140"/>
      <c r="C536" s="141"/>
    </row>
    <row r="537" spans="1:3">
      <c r="A537" s="140"/>
    </row>
    <row r="538" spans="1:3">
      <c r="A538" s="140"/>
    </row>
    <row r="539" spans="1:3">
      <c r="A539" s="140"/>
    </row>
    <row r="540" spans="1:3">
      <c r="A540" s="140"/>
    </row>
    <row r="541" spans="1:3">
      <c r="A541" s="140"/>
    </row>
    <row r="542" spans="1:3">
      <c r="A542" s="140"/>
    </row>
  </sheetData>
  <pageMargins left="0.98425196850393704" right="0.39370078740157483" top="0.39370078740157483" bottom="0.98425196850393704" header="0.39370078740157483" footer="0"/>
  <pageSetup paperSize="9" orientation="portrait" r:id="rId1"/>
  <headerFooter scaleWithDoc="0">
    <oddFooter>&amp;L&amp;10PROJEKTANT:&amp;"-,Podebljano"
MARIJAN JERKOVIĆ&amp;"-,Uobičajeno",&amp;"Times New Roman,Uobičajeno" mag.ing.el&amp;"-,Uobičajeno".&amp;RStranica  &amp;P/&amp;N</oddFooter>
  </headerFooter>
  <rowBreaks count="1" manualBreakCount="1">
    <brk id="1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view="pageBreakPreview" zoomScaleNormal="100" zoomScaleSheetLayoutView="100" workbookViewId="0"/>
  </sheetViews>
  <sheetFormatPr defaultRowHeight="12.75"/>
  <cols>
    <col min="1" max="6" width="9" style="209"/>
    <col min="7" max="7" width="9.875" style="209" bestFit="1" customWidth="1"/>
    <col min="8" max="11" width="9" style="209"/>
    <col min="12" max="12" width="10.625" style="227" bestFit="1" customWidth="1"/>
    <col min="13" max="16384" width="9" style="209"/>
  </cols>
  <sheetData>
    <row r="1" spans="1:12">
      <c r="L1" s="226"/>
    </row>
    <row r="2" spans="1:12" s="211" customFormat="1" ht="16.5" customHeight="1">
      <c r="A2" s="266"/>
      <c r="B2" s="267" t="s">
        <v>121</v>
      </c>
      <c r="C2" s="268"/>
      <c r="D2" s="217"/>
      <c r="E2" s="217"/>
      <c r="F2" s="218"/>
      <c r="G2" s="219"/>
      <c r="K2" s="212"/>
    </row>
    <row r="3" spans="1:12" s="211" customFormat="1" ht="15.75" customHeight="1">
      <c r="A3" s="182"/>
      <c r="B3" s="207"/>
      <c r="C3" s="213" t="s">
        <v>85</v>
      </c>
      <c r="D3" s="214"/>
      <c r="E3" s="214"/>
      <c r="F3" s="215"/>
      <c r="G3" s="210">
        <f>Niskogradnja!G101</f>
        <v>0</v>
      </c>
      <c r="K3" s="212"/>
    </row>
    <row r="4" spans="1:12" s="211" customFormat="1" ht="15" customHeight="1">
      <c r="A4" s="182"/>
      <c r="B4" s="207"/>
      <c r="C4" s="216" t="s">
        <v>117</v>
      </c>
      <c r="D4" s="217"/>
      <c r="E4" s="217"/>
      <c r="F4" s="218"/>
      <c r="G4" s="219">
        <f>'El. radovi'!F38</f>
        <v>0</v>
      </c>
      <c r="K4" s="212"/>
    </row>
    <row r="5" spans="1:12" s="12" customFormat="1">
      <c r="A5" s="9"/>
      <c r="B5" s="10"/>
      <c r="C5" s="220" t="s">
        <v>118</v>
      </c>
      <c r="E5" s="9"/>
      <c r="F5" s="221"/>
      <c r="G5" s="222">
        <f>SUM(G3:G4)</f>
        <v>0</v>
      </c>
      <c r="K5" s="166"/>
    </row>
    <row r="6" spans="1:12" s="211" customFormat="1">
      <c r="A6" s="182"/>
      <c r="B6" s="207"/>
      <c r="C6" s="223" t="s">
        <v>116</v>
      </c>
      <c r="D6" s="182"/>
      <c r="E6" s="182"/>
      <c r="G6" s="210">
        <f>ROUND(G5*0.25,2)</f>
        <v>0</v>
      </c>
      <c r="K6" s="212"/>
    </row>
    <row r="7" spans="1:12" s="12" customFormat="1">
      <c r="A7" s="9"/>
      <c r="B7" s="10"/>
      <c r="C7" s="220" t="s">
        <v>19</v>
      </c>
      <c r="D7" s="9"/>
      <c r="E7" s="9"/>
      <c r="F7" s="221"/>
      <c r="G7" s="224">
        <f>SUM(G5:G6)</f>
        <v>0</v>
      </c>
      <c r="K7" s="166"/>
    </row>
    <row r="8" spans="1:12">
      <c r="L8" s="209"/>
    </row>
    <row r="9" spans="1:12">
      <c r="L9" s="209"/>
    </row>
    <row r="10" spans="1:12">
      <c r="L10" s="209"/>
    </row>
    <row r="12" spans="1:12">
      <c r="F12" s="2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Naslov</vt:lpstr>
      <vt:lpstr>Niskogradnja</vt:lpstr>
      <vt:lpstr>El. radovi</vt:lpstr>
      <vt:lpstr>Rekapitulacija</vt:lpstr>
      <vt:lpstr>Niskogradnja!Ispis_naslova</vt:lpstr>
      <vt:lpstr>'El. radovi'!Podrucje_ispisa</vt:lpstr>
      <vt:lpstr>Niskogradnja!Podrucje_ispisa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izeruk</dc:creator>
  <cp:lastModifiedBy>Procelnik</cp:lastModifiedBy>
  <cp:lastPrinted>2023-09-08T08:33:30Z</cp:lastPrinted>
  <dcterms:created xsi:type="dcterms:W3CDTF">2008-05-26T08:36:58Z</dcterms:created>
  <dcterms:modified xsi:type="dcterms:W3CDTF">2023-09-08T08:33:59Z</dcterms:modified>
</cp:coreProperties>
</file>