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howObjects="none" defaultThemeVersion="124226"/>
  <mc:AlternateContent xmlns:mc="http://schemas.openxmlformats.org/markup-compatibility/2006">
    <mc:Choice Requires="x15">
      <x15ac:absPath xmlns:x15ac="http://schemas.microsoft.com/office/spreadsheetml/2010/11/ac" url="C:\Users\Korisnik\Desktop\Parkiralište - Groblje Uskoci\"/>
    </mc:Choice>
  </mc:AlternateContent>
  <xr:revisionPtr revIDLastSave="0" documentId="8_{6EBA78CB-E31B-4929-9AD0-CB732A6960C3}" xr6:coauthVersionLast="47" xr6:coauthVersionMax="47" xr10:uidLastSave="{00000000-0000-0000-0000-000000000000}"/>
  <bookViews>
    <workbookView xWindow="-120" yWindow="-120" windowWidth="29040" windowHeight="15720" activeTab="1" xr2:uid="{00000000-000D-0000-FFFF-FFFF00000000}"/>
  </bookViews>
  <sheets>
    <sheet name="Naslov" sheetId="3" r:id="rId1"/>
    <sheet name="T-cijene" sheetId="7" r:id="rId2"/>
  </sheets>
  <definedNames>
    <definedName name="_xlnm.Print_Titles" localSheetId="1">'T-cijene'!$4:$4</definedName>
    <definedName name="_xlnm.Print_Area" localSheetId="1">'T-cijene'!$A$2:$M$61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7" l="1"/>
  <c r="M43" i="7" s="1"/>
  <c r="M52" i="7" s="1"/>
  <c r="M33" i="7"/>
  <c r="M25" i="7"/>
  <c r="M19" i="7"/>
  <c r="D3" i="7" l="1"/>
  <c r="M31" i="7" l="1"/>
  <c r="D39" i="7"/>
  <c r="M38" i="7"/>
  <c r="M39" i="7" s="1"/>
  <c r="D34" i="7"/>
  <c r="M32" i="7"/>
  <c r="M30" i="7"/>
  <c r="D26" i="7"/>
  <c r="M24" i="7"/>
  <c r="M23" i="7"/>
  <c r="M22" i="7"/>
  <c r="M21" i="7"/>
  <c r="M20" i="7"/>
  <c r="D16" i="7"/>
  <c r="M14" i="7"/>
  <c r="M16" i="7" s="1"/>
  <c r="M13" i="7"/>
  <c r="M12" i="7"/>
  <c r="M10" i="7"/>
  <c r="M9" i="7"/>
  <c r="M26" i="7" l="1"/>
  <c r="M49" i="7" s="1"/>
  <c r="M34" i="7"/>
  <c r="M50" i="7" s="1"/>
  <c r="M51" i="7"/>
  <c r="M48" i="7"/>
  <c r="M53" i="7" l="1"/>
  <c r="M54" i="7" s="1"/>
  <c r="M55" i="7" s="1"/>
</calcChain>
</file>

<file path=xl/sharedStrings.xml><?xml version="1.0" encoding="utf-8"?>
<sst xmlns="http://schemas.openxmlformats.org/spreadsheetml/2006/main" count="100" uniqueCount="66">
  <si>
    <t>TROŠKOVNIK</t>
  </si>
  <si>
    <t>Opis poslova:</t>
  </si>
  <si>
    <t xml:space="preserve">Pozicija </t>
  </si>
  <si>
    <t>stavke</t>
  </si>
  <si>
    <t>Grupa radova</t>
  </si>
  <si>
    <t>Opis  rada</t>
  </si>
  <si>
    <t>Količina</t>
  </si>
  <si>
    <t>Jedinična  cijena</t>
  </si>
  <si>
    <t>Ukupno</t>
  </si>
  <si>
    <t>kom</t>
  </si>
  <si>
    <t>ZEMLJANI RADOVI</t>
  </si>
  <si>
    <t>PRIPREMNI RADOVI</t>
  </si>
  <si>
    <t xml:space="preserve">Grubo i fino planiranje i valjanje posteljice prometnih i pješačkih površina. Neravnine je potrebno zasjeći, a udubljenja napuniti materijalom tako da posteljica nakon valjanja dobije projektirane uzdužne i poprečne padove, sa točnosti +- 2 cm. </t>
  </si>
  <si>
    <t>Planiranje terena posteljice u otkopu sa točnosti +- 5 cm ispod zamjenskog iskopa. Obračun po m2  uvaljane površine.</t>
  </si>
  <si>
    <t>Dobava i izvedba zamjenskog sloja otkopanog materijala od mehanički zbijenog šljunčanog (ili tucaničkog ) materijala. Nasipavanje izvesti u potrebnoj visini u slojevima 30-40 cm sa potrebnim zbijanjem.</t>
  </si>
  <si>
    <t>KOLNIČKA KONSTRUKCIJA</t>
  </si>
  <si>
    <t>HORIZONTALNA I VERTIKALNA SIGNALIZACIJA</t>
  </si>
  <si>
    <t>Jedinica mjere</t>
  </si>
  <si>
    <t>m'</t>
  </si>
  <si>
    <r>
      <t>m</t>
    </r>
    <r>
      <rPr>
        <vertAlign val="superscript"/>
        <sz val="9"/>
        <rFont val="Arial"/>
        <family val="2"/>
        <charset val="238"/>
      </rPr>
      <t>3</t>
    </r>
  </si>
  <si>
    <r>
      <t>m</t>
    </r>
    <r>
      <rPr>
        <vertAlign val="superscript"/>
        <sz val="9"/>
        <rFont val="Arial"/>
        <family val="2"/>
        <charset val="238"/>
      </rPr>
      <t>2</t>
    </r>
  </si>
  <si>
    <t>A.</t>
  </si>
  <si>
    <t>REKAPITULACIJA:</t>
  </si>
  <si>
    <t>KOLNIČKA KONSTRUKCIJA UKUPNO:</t>
  </si>
  <si>
    <t>PDV:</t>
  </si>
  <si>
    <t>SVEUKUPNO:</t>
  </si>
  <si>
    <t>1.</t>
  </si>
  <si>
    <t>2.</t>
  </si>
  <si>
    <t>3.</t>
  </si>
  <si>
    <t>4.</t>
  </si>
  <si>
    <t>5.</t>
  </si>
  <si>
    <t>6.</t>
  </si>
  <si>
    <t>PRIPREMNI I ZAVRŠNI RADOVI</t>
  </si>
  <si>
    <t xml:space="preserve">          T R O Š K O V N I K</t>
  </si>
  <si>
    <t>Svi radovi na predmetnom objektu moraju se izvesti u skladu sa Općim tehničkim uvjetima za radove na cestama, Tehničkim propisom  za betonske konstrukcije, Pravilniku o prometnim znakovima, signalizaciji i opremi na cestama, Hrvatskim normama i drugim važećim normama i propisima iz ovog područja. U svim stavkama ovog troškovnika cijenom je obuhvaćen sav rad i materijal za jedinicu gotovog posla. U ove cijene ulaze i svi troškovi održavanja objekta do dana preuzimanja, kao i troškovi bilo kakvog priručnog postrojenja potrebnog za izvođenje radova po ovom troškovniku. Razni nepredviđeni radovi koji nisu obuhvaćeni stavkama ovog troškovnika, a koji se tokom gradnje ukažu neophodni mogu se izvoditi isključivo po nalogu Investitora. 
U slučaju da u pojedinim stavkama dođe do realizacije viška radova u odnosu na ugovorne količine, Izvođač je dužan pisanim putem upozoriti nadzornu službu i Investitora.</t>
  </si>
  <si>
    <t>kpl</t>
  </si>
  <si>
    <t>Zaštita postojećih instalacija za vrijeme trajanja radova uključivo sve potrebne predradnje na lociranju, ručnom otkopu te denivelacijama istih na mjestima gdje se utvrdi da je potrebno uz izradu odgovarajućih elemenata zaštite i obilježavanja. Obračun po m' instalacija u zahvatu.</t>
  </si>
  <si>
    <r>
      <t>Dobava i izvedba nosivog sloja od mehanički zbijenog tucaničkog materijala 0-63 u sloju prosječne debljine d= 40 cm. Ovaj sloj se ugrađuje na pripremljenu i uređenu posteljicu (Ms=15 MPa). Ugrađeni  sloj na kolniku mora zadovoljiti modul stišljivosti Ms,min=80 MPa. Ova stavka obuhvaća dobavu materijala, prijevoz, razastiranje i zbijanje materijala na trasi te završnu pripremu za asfaltiranje  kamenom mješavinom 0/8 kao i zbijanje na potreban modul stišljivosti.  Obračun po m</t>
    </r>
    <r>
      <rPr>
        <vertAlign val="superscript"/>
        <sz val="10"/>
        <rFont val="Arial Narrow"/>
        <family val="2"/>
        <charset val="238"/>
      </rPr>
      <t>3</t>
    </r>
    <r>
      <rPr>
        <sz val="10"/>
        <rFont val="Arial Narrow"/>
        <family val="2"/>
        <charset val="238"/>
      </rPr>
      <t xml:space="preserve"> ugrađenog donjeg nosivog sloja kolnika od drobljene kamene mješavine za kolnik, parkiralište i nogostup.</t>
    </r>
  </si>
  <si>
    <t>a/ znak B02</t>
  </si>
  <si>
    <r>
      <t>Iskop zemljanog materijala na mjestima gdje se utvrdi da je zbijenost podloge manja od Me=15 N/mm</t>
    </r>
    <r>
      <rPr>
        <vertAlign val="superscript"/>
        <sz val="10"/>
        <rFont val="Arial Narrow"/>
        <family val="2"/>
        <charset val="238"/>
      </rPr>
      <t>2</t>
    </r>
    <r>
      <rPr>
        <sz val="10"/>
        <rFont val="Arial Narrow"/>
        <family val="2"/>
        <charset val="238"/>
      </rPr>
      <t>. Stavkom obuhvatiti iskop materijala do potrebne dubine, odvoz iskopanog materijala na udaljenost do 5 km. Obračun po m</t>
    </r>
    <r>
      <rPr>
        <vertAlign val="superscript"/>
        <sz val="10"/>
        <rFont val="Arial Narrow"/>
        <family val="2"/>
        <charset val="238"/>
      </rPr>
      <t>2</t>
    </r>
    <r>
      <rPr>
        <sz val="10"/>
        <rFont val="Arial Narrow"/>
        <family val="2"/>
        <charset val="238"/>
      </rPr>
      <t xml:space="preserve"> iskopanog materijala u sraslom stanju.</t>
    </r>
  </si>
  <si>
    <t>Građevina:</t>
  </si>
  <si>
    <t>Naručitelj:</t>
  </si>
  <si>
    <t>Broj projekta:</t>
  </si>
  <si>
    <t xml:space="preserve">Datum izrade: </t>
  </si>
  <si>
    <t>PARKIRALIŠTE</t>
  </si>
  <si>
    <t>Privremena regulacija prometa u području izvođenja radova. Stavka obuhvaća izradu projekta privremene regulacije u skladu s uvjetima nadležne institucije, ishođenje suglasnosti, nabavu i postavu sve potrebne svjetlosne, horizontalne i vertikalne signalizacije kao i regulaciju prometa za vrijeme izvođenja radova.</t>
  </si>
  <si>
    <r>
      <t>Strojni iskop zemljanog i nasipnog materijala u širokom iskopu. Iskope vršiti prema poprečnim profilima, visinskim kotama određenim projektom, normalnim profilima i uputama nadzornog inženjera. Na mjestima prolaza instalacija pojedinih distributera (vodovod, oborinska odvodnja, telefon, elektroinstalacije i dr.) potreban je ručni iskop u skladu s O.T.U. za radove na cestama te prema uputama distributera. Ova stavka obuhvaća sav potreban rad na  iskopu materijala, utovar i odvoz na mjesni deponij na udaljenosti do 5 km, sva potrebna mjerenja i ispitivanja sa pribavljanjem potrebne ispitne dokumentacije. Obračun po m</t>
    </r>
    <r>
      <rPr>
        <vertAlign val="superscript"/>
        <sz val="10"/>
        <rFont val="Arial Narrow"/>
        <family val="2"/>
        <charset val="238"/>
      </rPr>
      <t>3</t>
    </r>
    <r>
      <rPr>
        <sz val="10"/>
        <rFont val="Arial Narrow"/>
        <family val="2"/>
        <charset val="238"/>
      </rPr>
      <t xml:space="preserve"> iskopanog materijala u sraslom stanju. </t>
    </r>
  </si>
  <si>
    <t>Dobava, transport i ugradnja geotekstila tip 300 na trasi planiranih prometnih površina i objekata. U jediničnu cijenu uključen sav potreban rad te materijal s preklopima i pričvrsnim sredstvima.</t>
  </si>
  <si>
    <r>
      <t>Dobava kamenog materijala i izvedba drenažnog klina prosječne dubine 20-30 cm.  Obračun po m</t>
    </r>
    <r>
      <rPr>
        <vertAlign val="superscript"/>
        <sz val="10"/>
        <rFont val="Arial Narrow"/>
        <family val="2"/>
        <charset val="238"/>
      </rPr>
      <t>3</t>
    </r>
    <r>
      <rPr>
        <sz val="10"/>
        <rFont val="Arial Narrow"/>
        <family val="2"/>
        <charset val="238"/>
      </rPr>
      <t xml:space="preserve"> ugrađenog materijala.</t>
    </r>
  </si>
  <si>
    <t>Parkiralište na mjesnom groblju Uskoci</t>
  </si>
  <si>
    <t>Općina Stara Gradiška</t>
  </si>
  <si>
    <t>svibanj 2024.</t>
  </si>
  <si>
    <t xml:space="preserve">Iskolčenje osi i rubova prometnih površina sa svim potrebnim podacima. Postavljanje poprečnih profila sa svim potrebnim obilježavanjem. </t>
  </si>
  <si>
    <t>Podizanje ili spuštanje poklopaca revizionih okana postojećih infrastrukturnih objekata na projektiranu niveletu. Korekcija visine poklopca je predviđena u visini do 30 cm. Stavka uključuje demontažu poklopca, okvira poklopca, razbijanje betona do potrebne visine ili dobetoniravanje na potrebnu visinu kao i ponovnu ugradnju istog poklopca. Obračun po komadu.</t>
  </si>
  <si>
    <t>a/ instalacija vode</t>
  </si>
  <si>
    <t>b/ EKI instalacije</t>
  </si>
  <si>
    <t>Strojno vađenje panjeva promjera do 50 cm u području zahvata, utovar u pogodno vozilo i prijevoz na gradilišni deponij. U cijenu uključen sav potreban radi i materijal te iskop jame za odlaganje, istovar i zatrpavanje.</t>
  </si>
  <si>
    <t>7.</t>
  </si>
  <si>
    <t>Nabava, doprema i postavljanje prometnih znakova. U cijenu uključena dobava i montaža, izrada temelja te sav drugi potrebni rad i materijal.</t>
  </si>
  <si>
    <t>VERTIKALNA SIGNALIZACIJA</t>
  </si>
  <si>
    <t>Izrada zemljanih bankina uz rubove kolničke konstrukcije. Bankine se izvode u širini od 50 cm, debljini ~30-50 cm i poprečnom nagibu od 6%. U cijeni sav potreban rad i materijal. Obračun po m' izvedene bankine.</t>
  </si>
  <si>
    <r>
      <t>Profiliranje kanala u tlu C kategorije sa svim potrebnim elementima. Prosječni iskop 0,6-1,0 m</t>
    </r>
    <r>
      <rPr>
        <vertAlign val="superscript"/>
        <sz val="10"/>
        <rFont val="Arial Narrow"/>
        <family val="2"/>
        <charset val="238"/>
      </rPr>
      <t>3</t>
    </r>
    <r>
      <rPr>
        <sz val="10"/>
        <rFont val="Arial Narrow"/>
        <family val="2"/>
        <charset val="238"/>
      </rPr>
      <t>/m'.. Nagib pokosa 1:2.
U cijeni sav potreban rad i materijal, utovar otpadnog materijala u vozilo i odvoz na gradilišnu deponiju na udaljenost do 200 ms razastiranjem.</t>
    </r>
  </si>
  <si>
    <t>OSTALI RADOVI</t>
  </si>
  <si>
    <t>OSTALI RADOVI UKUPNO:</t>
  </si>
  <si>
    <t xml:space="preserve">Dobava  i postavljanje ograde od trapeznog lima visine 2 m . Ograda se postavlja na čelične stupove pomoću vijaka . Čelični stupovi se učvršćuju  u betonske temelje.  Betonski temelji su dimenzija 0,5 m X 0,15 m X 8 m. U cijenu uključen sav rad i materijal pottreban za izgradnju betonskih temelja i postavljanje ograde </t>
  </si>
  <si>
    <t xml:space="preserve">PRILOG 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</si>
</sst>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n_-;\-* #,##0.00\ _k_n_-;_-* &quot;-&quot;??\ _k_n_-;_-@_-"/>
  </numFmts>
  <fonts count="43">
    <font>
      <sz val="11"/>
      <color theme="1"/>
      <name val="Arial"/>
      <family val="2"/>
      <charset val="238"/>
    </font>
    <font>
      <b/>
      <sz val="11"/>
      <color indexed="8"/>
      <name val="Arial"/>
      <family val="2"/>
      <charset val="238"/>
    </font>
    <font>
      <sz val="9"/>
      <name val="Arial"/>
      <family val="2"/>
    </font>
    <font>
      <b/>
      <sz val="11"/>
      <name val="Arial"/>
      <family val="2"/>
      <charset val="238"/>
    </font>
    <font>
      <sz val="9"/>
      <name val="Arial Narrow"/>
      <family val="2"/>
      <charset val="238"/>
    </font>
    <font>
      <b/>
      <sz val="10"/>
      <name val="Arial Narrow"/>
      <family val="2"/>
      <charset val="238"/>
    </font>
    <font>
      <b/>
      <sz val="10"/>
      <name val="Arial"/>
      <family val="2"/>
      <charset val="238"/>
    </font>
    <font>
      <sz val="10"/>
      <name val="Arial Narrow"/>
      <family val="2"/>
      <charset val="238"/>
    </font>
    <font>
      <vertAlign val="superscript"/>
      <sz val="10"/>
      <name val="Arial Narrow"/>
      <family val="2"/>
      <charset val="238"/>
    </font>
    <font>
      <sz val="10"/>
      <name val="Arial Narrow"/>
      <family val="2"/>
    </font>
    <font>
      <sz val="9"/>
      <name val="Arial"/>
      <family val="2"/>
      <charset val="238"/>
    </font>
    <font>
      <vertAlign val="superscript"/>
      <sz val="9"/>
      <name val="Arial"/>
      <family val="2"/>
      <charset val="238"/>
    </font>
    <font>
      <b/>
      <sz val="9"/>
      <name val="Arial"/>
      <family val="2"/>
      <charset val="238"/>
    </font>
    <font>
      <b/>
      <sz val="9"/>
      <name val="Arial"/>
      <family val="2"/>
    </font>
    <font>
      <sz val="10"/>
      <name val="Arial"/>
      <family val="2"/>
      <charset val="238"/>
    </font>
    <font>
      <b/>
      <sz val="12"/>
      <name val="Arial"/>
      <family val="2"/>
      <charset val="238"/>
    </font>
    <font>
      <sz val="12"/>
      <name val="Arial"/>
      <family val="2"/>
      <charset val="238"/>
    </font>
    <font>
      <sz val="12"/>
      <name val="Arial Narrow"/>
      <family val="2"/>
    </font>
    <font>
      <b/>
      <sz val="12"/>
      <name val="Arial Narrow"/>
      <family val="2"/>
      <charset val="238"/>
    </font>
    <font>
      <sz val="12"/>
      <name val="Arial"/>
      <family val="2"/>
    </font>
    <font>
      <sz val="10"/>
      <name val="Arial"/>
      <family val="2"/>
    </font>
    <font>
      <b/>
      <sz val="10"/>
      <name val="Arial"/>
      <family val="2"/>
      <charset val="238"/>
    </font>
    <font>
      <sz val="8"/>
      <name val="Arial"/>
      <family val="2"/>
      <charset val="238"/>
    </font>
    <font>
      <sz val="10"/>
      <name val="Arial"/>
      <family val="2"/>
      <charset val="238"/>
    </font>
    <font>
      <sz val="12"/>
      <name val="HRHelvetica"/>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10"/>
      <name val="Calibri"/>
      <family val="2"/>
      <charset val="238"/>
    </font>
    <font>
      <sz val="11"/>
      <color indexed="20"/>
      <name val="Calibri"/>
      <family val="2"/>
      <charset val="238"/>
    </font>
    <font>
      <b/>
      <sz val="18"/>
      <color indexed="62"/>
      <name val="Cambria"/>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sz val="11"/>
      <color indexed="10"/>
      <name val="Calibri"/>
      <family val="2"/>
      <charset val="238"/>
    </font>
    <font>
      <b/>
      <sz val="11"/>
      <color indexed="9"/>
      <name val="Calibri"/>
      <family val="2"/>
      <charset val="238"/>
    </font>
    <font>
      <i/>
      <sz val="11"/>
      <color indexed="23"/>
      <name val="Calibri"/>
      <family val="2"/>
      <charset val="238"/>
    </font>
    <font>
      <b/>
      <sz val="11"/>
      <color indexed="8"/>
      <name val="Calibri"/>
      <family val="2"/>
      <charset val="238"/>
    </font>
    <font>
      <sz val="11"/>
      <color indexed="62"/>
      <name val="Calibri"/>
      <family val="2"/>
      <charset val="238"/>
    </font>
    <font>
      <b/>
      <sz val="16"/>
      <name val="Arial"/>
      <family val="2"/>
      <charset val="238"/>
    </font>
    <font>
      <sz val="11"/>
      <color theme="1"/>
      <name val="Arial"/>
      <family val="2"/>
      <charset val="238"/>
    </font>
  </fonts>
  <fills count="21">
    <fill>
      <patternFill patternType="none"/>
    </fill>
    <fill>
      <patternFill patternType="gray125"/>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27"/>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9"/>
        <bgColor indexed="26"/>
      </patternFill>
    </fill>
    <fill>
      <patternFill patternType="solid">
        <fgColor indexed="46"/>
        <bgColor indexed="45"/>
      </patternFill>
    </fill>
    <fill>
      <patternFill patternType="solid">
        <fgColor indexed="55"/>
        <bgColor indexed="23"/>
      </patternFill>
    </fill>
    <fill>
      <patternFill patternType="solid">
        <fgColor indexed="51"/>
        <bgColor indexed="64"/>
      </patternFill>
    </fill>
    <fill>
      <patternFill patternType="solid">
        <fgColor indexed="52"/>
        <bgColor indexed="64"/>
      </patternFill>
    </fill>
    <fill>
      <patternFill patternType="solid">
        <fgColor theme="9" tint="0.59999389629810485"/>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bottom style="double">
        <color indexed="10"/>
      </bottom>
      <diagonal/>
    </border>
    <border>
      <left/>
      <right/>
      <top style="thin">
        <color indexed="48"/>
      </top>
      <bottom style="double">
        <color indexed="48"/>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hair">
        <color indexed="64"/>
      </right>
      <top/>
      <bottom style="hair">
        <color indexed="64"/>
      </bottom>
      <diagonal/>
    </border>
    <border>
      <left/>
      <right/>
      <top/>
      <bottom style="hair">
        <color indexed="64"/>
      </bottom>
      <diagonal/>
    </border>
    <border>
      <left/>
      <right/>
      <top style="hair">
        <color indexed="64"/>
      </top>
      <bottom/>
      <diagonal/>
    </border>
  </borders>
  <cellStyleXfs count="46">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4" borderId="0" applyNumberFormat="0" applyBorder="0" applyAlignment="0" applyProtection="0"/>
    <xf numFmtId="0" fontId="25" fillId="3"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4" borderId="0" applyNumberFormat="0" applyBorder="0" applyAlignment="0" applyProtection="0"/>
    <xf numFmtId="0" fontId="25" fillId="6" borderId="0" applyNumberFormat="0" applyBorder="0" applyAlignment="0" applyProtection="0"/>
    <xf numFmtId="0" fontId="26" fillId="6"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49" fontId="23" fillId="0" borderId="0">
      <alignment vertical="justify" wrapText="1"/>
    </xf>
    <xf numFmtId="0" fontId="24" fillId="4" borderId="1" applyNumberFormat="0" applyAlignment="0" applyProtection="0"/>
    <xf numFmtId="0" fontId="27" fillId="6"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8" fillId="15" borderId="4" applyNumberFormat="0" applyAlignment="0" applyProtection="0"/>
    <xf numFmtId="0" fontId="29" fillId="15" borderId="2" applyNumberFormat="0" applyAlignment="0" applyProtection="0"/>
    <xf numFmtId="0" fontId="30" fillId="16" borderId="0" applyNumberFormat="0" applyBorder="0" applyAlignment="0" applyProtection="0"/>
    <xf numFmtId="0" fontId="31" fillId="0" borderId="0" applyNumberFormat="0" applyFill="0" applyBorder="0" applyAlignment="0" applyProtection="0"/>
    <xf numFmtId="0" fontId="32" fillId="0" borderId="5" applyNumberFormat="0" applyFill="0" applyAlignment="0" applyProtection="0"/>
    <xf numFmtId="0" fontId="33" fillId="0" borderId="6" applyNumberFormat="0" applyFill="0" applyAlignment="0" applyProtection="0"/>
    <xf numFmtId="0" fontId="34" fillId="0" borderId="7" applyNumberFormat="0" applyFill="0" applyAlignment="0" applyProtection="0"/>
    <xf numFmtId="0" fontId="34" fillId="0" borderId="0" applyNumberFormat="0" applyFill="0" applyBorder="0" applyAlignment="0" applyProtection="0"/>
    <xf numFmtId="0" fontId="35" fillId="7" borderId="0" applyNumberFormat="0" applyBorder="0" applyAlignment="0" applyProtection="0"/>
    <xf numFmtId="0" fontId="24" fillId="0" borderId="0"/>
    <xf numFmtId="0" fontId="14" fillId="0" borderId="0"/>
    <xf numFmtId="0" fontId="36" fillId="0" borderId="8" applyNumberFormat="0" applyFill="0" applyAlignment="0" applyProtection="0"/>
    <xf numFmtId="0" fontId="37" fillId="17" borderId="3" applyNumberFormat="0" applyAlignment="0" applyProtection="0"/>
    <xf numFmtId="0" fontId="38" fillId="0" borderId="0" applyNumberFormat="0" applyFill="0" applyBorder="0" applyAlignment="0" applyProtection="0"/>
    <xf numFmtId="0" fontId="36" fillId="0" borderId="0" applyNumberFormat="0" applyFill="0" applyBorder="0" applyAlignment="0" applyProtection="0"/>
    <xf numFmtId="0" fontId="39" fillId="0" borderId="9" applyNumberFormat="0" applyFill="0" applyAlignment="0" applyProtection="0"/>
    <xf numFmtId="0" fontId="40" fillId="7" borderId="2" applyNumberFormat="0" applyAlignment="0" applyProtection="0"/>
    <xf numFmtId="164" fontId="42" fillId="0" borderId="0" applyFont="0" applyFill="0" applyBorder="0" applyAlignment="0" applyProtection="0"/>
  </cellStyleXfs>
  <cellXfs count="193">
    <xf numFmtId="0" fontId="0" fillId="0" borderId="0" xfId="0"/>
    <xf numFmtId="49" fontId="4" fillId="0" borderId="10" xfId="0" applyNumberFormat="1" applyFont="1" applyBorder="1" applyAlignment="1">
      <alignment horizontal="center" vertical="center" wrapText="1"/>
    </xf>
    <xf numFmtId="0" fontId="4" fillId="0" borderId="10" xfId="0" applyFont="1" applyBorder="1" applyAlignment="1">
      <alignment horizontal="center" vertical="center" wrapText="1"/>
    </xf>
    <xf numFmtId="4" fontId="4" fillId="0" borderId="10" xfId="0" applyNumberFormat="1" applyFont="1" applyBorder="1" applyAlignment="1">
      <alignment horizontal="center" vertical="center" wrapText="1"/>
    </xf>
    <xf numFmtId="0" fontId="2" fillId="0" borderId="10" xfId="0" applyFont="1" applyBorder="1" applyAlignment="1">
      <alignment horizontal="center" wrapText="1"/>
    </xf>
    <xf numFmtId="0" fontId="10" fillId="0" borderId="10" xfId="0" applyFont="1" applyBorder="1" applyAlignment="1">
      <alignment horizontal="right" vertical="top" wrapText="1"/>
    </xf>
    <xf numFmtId="0" fontId="2" fillId="0" borderId="0" xfId="0" applyFont="1" applyAlignment="1">
      <alignment vertical="top"/>
    </xf>
    <xf numFmtId="0" fontId="5" fillId="0" borderId="0" xfId="0" applyFont="1" applyAlignment="1">
      <alignment horizontal="right" vertical="top"/>
    </xf>
    <xf numFmtId="49" fontId="5" fillId="0" borderId="0" xfId="0" applyNumberFormat="1" applyFont="1" applyAlignment="1">
      <alignment horizontal="center" vertical="top"/>
    </xf>
    <xf numFmtId="4" fontId="5" fillId="0" borderId="0" xfId="0" applyNumberFormat="1" applyFont="1" applyAlignment="1">
      <alignment horizontal="right" vertical="top" wrapText="1"/>
    </xf>
    <xf numFmtId="0" fontId="5" fillId="0" borderId="0" xfId="0" applyFont="1" applyAlignment="1">
      <alignment vertical="top"/>
    </xf>
    <xf numFmtId="0" fontId="4" fillId="0" borderId="0" xfId="0" applyFont="1" applyAlignment="1">
      <alignment horizontal="center" vertical="top"/>
    </xf>
    <xf numFmtId="4" fontId="4" fillId="0" borderId="0" xfId="0" applyNumberFormat="1" applyFont="1" applyAlignment="1">
      <alignment horizontal="center" vertical="top"/>
    </xf>
    <xf numFmtId="0" fontId="0" fillId="0" borderId="0" xfId="0" applyAlignment="1">
      <alignment horizontal="left" vertical="top"/>
    </xf>
    <xf numFmtId="0" fontId="10" fillId="0" borderId="0" xfId="0" applyFont="1" applyAlignment="1">
      <alignment horizontal="right" vertical="top" wrapText="1"/>
    </xf>
    <xf numFmtId="0" fontId="2" fillId="0" borderId="0" xfId="0" applyFont="1" applyAlignment="1">
      <alignment horizontal="center" vertical="top" wrapText="1"/>
    </xf>
    <xf numFmtId="0" fontId="2" fillId="0" borderId="10" xfId="0" applyFont="1" applyBorder="1" applyAlignment="1">
      <alignment horizontal="right" wrapText="1"/>
    </xf>
    <xf numFmtId="4" fontId="2" fillId="0" borderId="10" xfId="0" applyNumberFormat="1" applyFont="1" applyBorder="1" applyAlignment="1">
      <alignment horizontal="right" wrapText="1"/>
    </xf>
    <xf numFmtId="16" fontId="10" fillId="0" borderId="10" xfId="0" applyNumberFormat="1" applyFont="1" applyBorder="1" applyAlignment="1">
      <alignment horizontal="right" vertical="top" wrapText="1"/>
    </xf>
    <xf numFmtId="0" fontId="19" fillId="0" borderId="0" xfId="0" applyFont="1" applyAlignment="1">
      <alignment vertical="top"/>
    </xf>
    <xf numFmtId="0" fontId="14" fillId="0" borderId="10" xfId="0" applyFont="1" applyBorder="1" applyAlignment="1">
      <alignment horizontal="right" vertical="top" wrapText="1"/>
    </xf>
    <xf numFmtId="0" fontId="20" fillId="0" borderId="10" xfId="0" applyFont="1" applyBorder="1" applyAlignment="1">
      <alignment horizontal="center" wrapText="1"/>
    </xf>
    <xf numFmtId="0" fontId="20" fillId="0" borderId="10" xfId="0" applyFont="1" applyBorder="1" applyAlignment="1">
      <alignment horizontal="right" wrapText="1"/>
    </xf>
    <xf numFmtId="4" fontId="20" fillId="0" borderId="10" xfId="0" applyNumberFormat="1" applyFont="1" applyBorder="1" applyAlignment="1">
      <alignment horizontal="right" wrapText="1"/>
    </xf>
    <xf numFmtId="0" fontId="14" fillId="18" borderId="10" xfId="0" applyFont="1" applyFill="1" applyBorder="1" applyAlignment="1">
      <alignment horizontal="right" vertical="top" wrapText="1"/>
    </xf>
    <xf numFmtId="49" fontId="9" fillId="18" borderId="10" xfId="0" applyNumberFormat="1" applyFont="1" applyFill="1" applyBorder="1" applyAlignment="1">
      <alignment horizontal="center" vertical="top"/>
    </xf>
    <xf numFmtId="0" fontId="20" fillId="18" borderId="10" xfId="0" applyFont="1" applyFill="1" applyBorder="1" applyAlignment="1">
      <alignment horizontal="center" vertical="top" wrapText="1"/>
    </xf>
    <xf numFmtId="0" fontId="12" fillId="18" borderId="10" xfId="0" applyFont="1" applyFill="1" applyBorder="1" applyAlignment="1">
      <alignment horizontal="right" vertical="top" wrapText="1"/>
    </xf>
    <xf numFmtId="0" fontId="13" fillId="18" borderId="10" xfId="0" applyFont="1" applyFill="1" applyBorder="1" applyAlignment="1">
      <alignment horizontal="center" wrapText="1"/>
    </xf>
    <xf numFmtId="0" fontId="13" fillId="18" borderId="10" xfId="0" applyFont="1" applyFill="1" applyBorder="1" applyAlignment="1">
      <alignment horizontal="right" wrapText="1"/>
    </xf>
    <xf numFmtId="49" fontId="7" fillId="18" borderId="10" xfId="0" applyNumberFormat="1" applyFont="1" applyFill="1" applyBorder="1" applyAlignment="1">
      <alignment horizontal="center" vertical="top"/>
    </xf>
    <xf numFmtId="0" fontId="15" fillId="19" borderId="10" xfId="0" applyFont="1" applyFill="1" applyBorder="1" applyAlignment="1">
      <alignment horizontal="right" vertical="top" wrapText="1"/>
    </xf>
    <xf numFmtId="0" fontId="16" fillId="19" borderId="10" xfId="0" applyFont="1" applyFill="1" applyBorder="1" applyAlignment="1">
      <alignment horizontal="right" vertical="top" wrapText="1"/>
    </xf>
    <xf numFmtId="49" fontId="17" fillId="19" borderId="10" xfId="0" applyNumberFormat="1" applyFont="1" applyFill="1" applyBorder="1" applyAlignment="1">
      <alignment horizontal="center" vertical="top"/>
    </xf>
    <xf numFmtId="0" fontId="19" fillId="19" borderId="10" xfId="0" applyFont="1" applyFill="1" applyBorder="1" applyAlignment="1">
      <alignment horizontal="center" vertical="top" wrapText="1"/>
    </xf>
    <xf numFmtId="0" fontId="21" fillId="0" borderId="0" xfId="0" applyFont="1" applyAlignment="1">
      <alignment vertical="top"/>
    </xf>
    <xf numFmtId="0" fontId="1" fillId="0" borderId="0" xfId="0" applyFont="1" applyAlignment="1">
      <alignment vertical="top"/>
    </xf>
    <xf numFmtId="4" fontId="5" fillId="0" borderId="11" xfId="0" applyNumberFormat="1" applyFont="1" applyBorder="1" applyAlignment="1">
      <alignment horizontal="right" vertical="top" wrapText="1"/>
    </xf>
    <xf numFmtId="49" fontId="18" fillId="0" borderId="0" xfId="0" applyNumberFormat="1" applyFont="1" applyAlignment="1">
      <alignment horizontal="center" vertical="top"/>
    </xf>
    <xf numFmtId="0" fontId="5" fillId="0" borderId="0" xfId="0" applyFont="1" applyAlignment="1">
      <alignment horizontal="left" vertical="top" wrapText="1"/>
    </xf>
    <xf numFmtId="0" fontId="2" fillId="0" borderId="0" xfId="0" applyFont="1" applyAlignment="1">
      <alignment horizontal="center" wrapText="1"/>
    </xf>
    <xf numFmtId="4" fontId="2" fillId="0" borderId="0" xfId="0" applyNumberFormat="1" applyFont="1" applyAlignment="1">
      <alignment horizontal="right" wrapText="1"/>
    </xf>
    <xf numFmtId="0" fontId="4" fillId="0" borderId="13" xfId="0" applyFont="1" applyBorder="1" applyAlignment="1">
      <alignment horizontal="center" vertical="center"/>
    </xf>
    <xf numFmtId="0" fontId="4" fillId="0" borderId="14" xfId="0" applyFont="1" applyBorder="1" applyAlignment="1">
      <alignment horizontal="center" vertical="center" textRotation="90"/>
    </xf>
    <xf numFmtId="4" fontId="4" fillId="0" borderId="0" xfId="0" applyNumberFormat="1" applyFont="1" applyAlignment="1">
      <alignment vertical="top"/>
    </xf>
    <xf numFmtId="0" fontId="6" fillId="18" borderId="10" xfId="0" applyFont="1" applyFill="1" applyBorder="1" applyAlignment="1">
      <alignment horizontal="right" vertical="top" wrapText="1"/>
    </xf>
    <xf numFmtId="0" fontId="10" fillId="0" borderId="15" xfId="0" applyFont="1" applyBorder="1" applyAlignment="1">
      <alignment horizontal="right" vertical="top" wrapText="1"/>
    </xf>
    <xf numFmtId="49" fontId="5" fillId="0" borderId="15" xfId="0" applyNumberFormat="1" applyFont="1" applyBorder="1" applyAlignment="1">
      <alignment horizontal="center" vertical="top"/>
    </xf>
    <xf numFmtId="0" fontId="2" fillId="0" borderId="15" xfId="0" applyFont="1" applyBorder="1" applyAlignment="1">
      <alignment horizontal="center" wrapText="1"/>
    </xf>
    <xf numFmtId="4" fontId="2" fillId="0" borderId="15" xfId="0" applyNumberFormat="1" applyFont="1" applyBorder="1" applyAlignment="1">
      <alignment horizontal="right" wrapText="1"/>
    </xf>
    <xf numFmtId="0" fontId="10" fillId="0" borderId="12" xfId="0" applyFont="1" applyBorder="1" applyAlignment="1">
      <alignment horizontal="right" vertical="top" wrapText="1"/>
    </xf>
    <xf numFmtId="49" fontId="5" fillId="0" borderId="12" xfId="0" applyNumberFormat="1" applyFont="1" applyBorder="1" applyAlignment="1">
      <alignment horizontal="center" vertical="top"/>
    </xf>
    <xf numFmtId="0" fontId="2" fillId="0" borderId="12" xfId="0" applyFont="1" applyBorder="1" applyAlignment="1">
      <alignment horizontal="center" wrapText="1"/>
    </xf>
    <xf numFmtId="4" fontId="2" fillId="0" borderId="12" xfId="0" applyNumberFormat="1" applyFont="1" applyBorder="1" applyAlignment="1">
      <alignment horizontal="right" wrapText="1"/>
    </xf>
    <xf numFmtId="0" fontId="10" fillId="18" borderId="16" xfId="0" applyFont="1" applyFill="1" applyBorder="1" applyAlignment="1">
      <alignment horizontal="right" vertical="top" wrapText="1"/>
    </xf>
    <xf numFmtId="49" fontId="9" fillId="18" borderId="16" xfId="0" applyNumberFormat="1" applyFont="1" applyFill="1" applyBorder="1" applyAlignment="1">
      <alignment horizontal="center" vertical="top"/>
    </xf>
    <xf numFmtId="0" fontId="2" fillId="18" borderId="16" xfId="0" applyFont="1" applyFill="1" applyBorder="1" applyAlignment="1">
      <alignment horizontal="center" wrapText="1"/>
    </xf>
    <xf numFmtId="0" fontId="2" fillId="18" borderId="16" xfId="0" applyFont="1" applyFill="1" applyBorder="1" applyAlignment="1">
      <alignment horizontal="right" wrapText="1"/>
    </xf>
    <xf numFmtId="0" fontId="12" fillId="18" borderId="16" xfId="0" applyFont="1" applyFill="1" applyBorder="1" applyAlignment="1">
      <alignment horizontal="right" vertical="top" wrapText="1"/>
    </xf>
    <xf numFmtId="0" fontId="2" fillId="0" borderId="15" xfId="0" applyFont="1" applyBorder="1" applyAlignment="1">
      <alignment horizontal="right" wrapText="1"/>
    </xf>
    <xf numFmtId="16" fontId="14" fillId="0" borderId="0" xfId="0" applyNumberFormat="1" applyFont="1" applyAlignment="1">
      <alignment horizontal="right" vertical="top" wrapText="1"/>
    </xf>
    <xf numFmtId="0" fontId="14" fillId="0" borderId="0" xfId="0" applyFont="1" applyAlignment="1">
      <alignment horizontal="right" vertical="top" wrapText="1"/>
    </xf>
    <xf numFmtId="0" fontId="20" fillId="0" borderId="0" xfId="0" applyFont="1" applyAlignment="1">
      <alignment horizontal="center" wrapText="1"/>
    </xf>
    <xf numFmtId="4" fontId="20" fillId="0" borderId="0" xfId="0" applyNumberFormat="1" applyFont="1" applyAlignment="1">
      <alignment horizontal="right" wrapText="1"/>
    </xf>
    <xf numFmtId="16" fontId="14" fillId="0" borderId="12" xfId="0" applyNumberFormat="1" applyFont="1" applyBorder="1" applyAlignment="1">
      <alignment horizontal="right" vertical="top" wrapText="1"/>
    </xf>
    <xf numFmtId="0" fontId="14" fillId="0" borderId="12" xfId="0" applyFont="1" applyBorder="1" applyAlignment="1">
      <alignment horizontal="right" vertical="top" wrapText="1"/>
    </xf>
    <xf numFmtId="0" fontId="20" fillId="0" borderId="12" xfId="0" applyFont="1" applyBorder="1" applyAlignment="1">
      <alignment horizontal="center" wrapText="1"/>
    </xf>
    <xf numFmtId="4" fontId="20" fillId="0" borderId="12" xfId="0" applyNumberFormat="1" applyFont="1" applyBorder="1" applyAlignment="1">
      <alignment horizontal="right" wrapText="1"/>
    </xf>
    <xf numFmtId="4" fontId="19" fillId="19" borderId="10" xfId="0" applyNumberFormat="1" applyFont="1" applyFill="1" applyBorder="1" applyAlignment="1">
      <alignment horizontal="center" vertical="top" wrapText="1"/>
    </xf>
    <xf numFmtId="4" fontId="20" fillId="18" borderId="10" xfId="0" applyNumberFormat="1" applyFont="1" applyFill="1" applyBorder="1" applyAlignment="1">
      <alignment horizontal="center" vertical="top" wrapText="1"/>
    </xf>
    <xf numFmtId="4" fontId="20" fillId="0" borderId="10" xfId="0" applyNumberFormat="1" applyFont="1" applyBorder="1" applyAlignment="1">
      <alignment horizontal="center" wrapText="1"/>
    </xf>
    <xf numFmtId="4" fontId="2" fillId="0" borderId="10" xfId="0" applyNumberFormat="1" applyFont="1" applyBorder="1" applyAlignment="1">
      <alignment horizontal="center" wrapText="1"/>
    </xf>
    <xf numFmtId="4" fontId="2" fillId="0" borderId="15" xfId="0" applyNumberFormat="1" applyFont="1" applyBorder="1" applyAlignment="1">
      <alignment horizontal="center" wrapText="1"/>
    </xf>
    <xf numFmtId="4" fontId="20" fillId="0" borderId="12" xfId="0" applyNumberFormat="1" applyFont="1" applyBorder="1" applyAlignment="1">
      <alignment horizontal="center" wrapText="1"/>
    </xf>
    <xf numFmtId="4" fontId="20" fillId="0" borderId="0" xfId="0" applyNumberFormat="1" applyFont="1" applyAlignment="1">
      <alignment horizontal="center" wrapText="1"/>
    </xf>
    <xf numFmtId="4" fontId="2" fillId="18" borderId="16" xfId="0" applyNumberFormat="1" applyFont="1" applyFill="1" applyBorder="1" applyAlignment="1">
      <alignment horizontal="center" wrapText="1"/>
    </xf>
    <xf numFmtId="4" fontId="2" fillId="0" borderId="12" xfId="0" applyNumberFormat="1" applyFont="1" applyBorder="1" applyAlignment="1">
      <alignment horizontal="center" wrapText="1"/>
    </xf>
    <xf numFmtId="4" fontId="2" fillId="0" borderId="0" xfId="0" applyNumberFormat="1" applyFont="1" applyAlignment="1">
      <alignment horizontal="center" wrapText="1"/>
    </xf>
    <xf numFmtId="4" fontId="13" fillId="18" borderId="16" xfId="0" applyNumberFormat="1" applyFont="1" applyFill="1" applyBorder="1" applyAlignment="1">
      <alignment horizontal="center" wrapText="1"/>
    </xf>
    <xf numFmtId="4" fontId="2" fillId="0" borderId="0" xfId="0" applyNumberFormat="1" applyFont="1" applyAlignment="1">
      <alignment horizontal="center" vertical="top" wrapText="1"/>
    </xf>
    <xf numFmtId="4" fontId="0" fillId="0" borderId="0" xfId="0" applyNumberFormat="1" applyAlignment="1">
      <alignment horizontal="left" vertical="top"/>
    </xf>
    <xf numFmtId="0" fontId="16" fillId="0" borderId="0" xfId="37" applyFont="1" applyAlignment="1">
      <alignment horizontal="center" vertical="top"/>
    </xf>
    <xf numFmtId="0" fontId="16" fillId="0" borderId="0" xfId="37" applyFont="1"/>
    <xf numFmtId="0" fontId="16" fillId="0" borderId="0" xfId="37" applyFont="1" applyAlignment="1">
      <alignment horizontal="center" vertical="center"/>
    </xf>
    <xf numFmtId="4" fontId="16" fillId="0" borderId="0" xfId="37" applyNumberFormat="1" applyFont="1" applyAlignment="1">
      <alignment horizontal="center" vertical="center"/>
    </xf>
    <xf numFmtId="4" fontId="16" fillId="0" borderId="0" xfId="37" applyNumberFormat="1" applyFont="1"/>
    <xf numFmtId="0" fontId="6" fillId="0" borderId="0" xfId="37" applyFont="1" applyAlignment="1">
      <alignment horizontal="left" vertical="center"/>
    </xf>
    <xf numFmtId="4" fontId="6" fillId="0" borderId="0" xfId="37" applyNumberFormat="1" applyFont="1" applyAlignment="1">
      <alignment horizontal="center" vertical="center"/>
    </xf>
    <xf numFmtId="0" fontId="6" fillId="0" borderId="0" xfId="37" applyFont="1" applyAlignment="1">
      <alignment horizontal="center" vertical="center"/>
    </xf>
    <xf numFmtId="4" fontId="16" fillId="0" borderId="0" xfId="37" applyNumberFormat="1" applyFont="1" applyAlignment="1">
      <alignment horizontal="right"/>
    </xf>
    <xf numFmtId="4" fontId="6" fillId="0" borderId="0" xfId="37" applyNumberFormat="1" applyFont="1" applyAlignment="1">
      <alignment horizontal="left" vertical="center"/>
    </xf>
    <xf numFmtId="0" fontId="6" fillId="0" borderId="0" xfId="37" applyFont="1" applyAlignment="1">
      <alignment horizontal="right" vertical="center"/>
    </xf>
    <xf numFmtId="4" fontId="6" fillId="0" borderId="0" xfId="37" applyNumberFormat="1" applyFont="1" applyAlignment="1">
      <alignment horizontal="right" vertical="center"/>
    </xf>
    <xf numFmtId="0" fontId="41" fillId="0" borderId="0" xfId="37" applyFont="1" applyAlignment="1">
      <alignment vertical="center"/>
    </xf>
    <xf numFmtId="0" fontId="10" fillId="0" borderId="18" xfId="0" applyFont="1" applyBorder="1" applyAlignment="1">
      <alignment horizontal="right" vertical="top" wrapText="1"/>
    </xf>
    <xf numFmtId="4" fontId="2" fillId="0" borderId="19" xfId="0" applyNumberFormat="1" applyFont="1" applyBorder="1" applyAlignment="1">
      <alignment horizontal="center" wrapText="1"/>
    </xf>
    <xf numFmtId="49" fontId="5" fillId="0" borderId="18" xfId="0" applyNumberFormat="1" applyFont="1" applyBorder="1" applyAlignment="1">
      <alignment horizontal="center" vertical="top"/>
    </xf>
    <xf numFmtId="0" fontId="5" fillId="0" borderId="18" xfId="0" applyFont="1" applyBorder="1" applyAlignment="1">
      <alignment horizontal="left" vertical="top" wrapText="1"/>
    </xf>
    <xf numFmtId="0" fontId="2" fillId="0" borderId="18" xfId="0" applyFont="1" applyBorder="1" applyAlignment="1">
      <alignment horizontal="center" wrapText="1"/>
    </xf>
    <xf numFmtId="4" fontId="2" fillId="0" borderId="18" xfId="0" applyNumberFormat="1" applyFont="1" applyBorder="1" applyAlignment="1">
      <alignment horizontal="right" wrapText="1"/>
    </xf>
    <xf numFmtId="49" fontId="4" fillId="0" borderId="13" xfId="0" applyNumberFormat="1" applyFont="1" applyBorder="1" applyAlignment="1">
      <alignment horizontal="center" vertical="center" wrapText="1"/>
    </xf>
    <xf numFmtId="0" fontId="0" fillId="0" borderId="17" xfId="0" applyBorder="1" applyAlignment="1">
      <alignment horizontal="center" vertical="center"/>
    </xf>
    <xf numFmtId="0" fontId="0" fillId="0" borderId="14" xfId="0" applyBorder="1" applyAlignment="1">
      <alignment horizontal="center" vertical="center"/>
    </xf>
    <xf numFmtId="0" fontId="4" fillId="0" borderId="0" xfId="0" applyFont="1" applyAlignment="1">
      <alignment horizontal="right" vertical="top"/>
    </xf>
    <xf numFmtId="49" fontId="4" fillId="0" borderId="0" xfId="0" applyNumberFormat="1" applyFont="1" applyAlignment="1">
      <alignment horizontal="center" vertical="top"/>
    </xf>
    <xf numFmtId="49" fontId="4" fillId="0" borderId="0" xfId="0" applyNumberFormat="1" applyFont="1" applyAlignment="1">
      <alignment horizontal="left" vertical="top"/>
    </xf>
    <xf numFmtId="4" fontId="4" fillId="0" borderId="0" xfId="0" applyNumberFormat="1" applyFont="1" applyAlignment="1">
      <alignment horizontal="left" vertical="top"/>
    </xf>
    <xf numFmtId="0" fontId="4" fillId="0" borderId="0" xfId="0" applyFont="1" applyAlignment="1">
      <alignment horizontal="left" vertical="top"/>
    </xf>
    <xf numFmtId="0" fontId="4" fillId="0" borderId="0" xfId="0" applyFont="1" applyAlignment="1">
      <alignment vertical="top"/>
    </xf>
    <xf numFmtId="4" fontId="4" fillId="0" borderId="0" xfId="0" applyNumberFormat="1" applyFont="1" applyAlignment="1">
      <alignment horizontal="right" vertical="top"/>
    </xf>
    <xf numFmtId="49" fontId="7" fillId="0" borderId="0" xfId="0" applyNumberFormat="1" applyFont="1" applyAlignment="1">
      <alignment horizontal="left" vertical="top" wrapText="1"/>
    </xf>
    <xf numFmtId="49" fontId="5" fillId="0" borderId="0" xfId="0" applyNumberFormat="1" applyFont="1" applyAlignment="1">
      <alignment horizontal="left" vertical="top" wrapText="1"/>
    </xf>
    <xf numFmtId="4" fontId="2" fillId="0" borderId="0" xfId="0" applyNumberFormat="1" applyFont="1"/>
    <xf numFmtId="164" fontId="4" fillId="0" borderId="10" xfId="45" applyFont="1" applyBorder="1" applyAlignment="1">
      <alignment vertical="center" wrapText="1"/>
    </xf>
    <xf numFmtId="164" fontId="19" fillId="19" borderId="10" xfId="45" applyFont="1" applyFill="1" applyBorder="1" applyAlignment="1">
      <alignment vertical="top"/>
    </xf>
    <xf numFmtId="164" fontId="20" fillId="18" borderId="10" xfId="45" applyFont="1" applyFill="1" applyBorder="1" applyAlignment="1">
      <alignment vertical="top"/>
    </xf>
    <xf numFmtId="164" fontId="20" fillId="0" borderId="10" xfId="45" applyFont="1" applyFill="1" applyBorder="1" applyAlignment="1"/>
    <xf numFmtId="164" fontId="2" fillId="0" borderId="10" xfId="45" applyFont="1" applyFill="1" applyBorder="1" applyAlignment="1"/>
    <xf numFmtId="164" fontId="2" fillId="0" borderId="15" xfId="45" applyFont="1" applyFill="1" applyBorder="1" applyAlignment="1"/>
    <xf numFmtId="164" fontId="21" fillId="0" borderId="12" xfId="45" applyFont="1" applyFill="1" applyBorder="1" applyAlignment="1">
      <alignment vertical="top"/>
    </xf>
    <xf numFmtId="164" fontId="21" fillId="0" borderId="0" xfId="45" applyFont="1" applyFill="1" applyBorder="1" applyAlignment="1">
      <alignment vertical="top"/>
    </xf>
    <xf numFmtId="164" fontId="2" fillId="18" borderId="16" xfId="45" applyFont="1" applyFill="1" applyBorder="1" applyAlignment="1"/>
    <xf numFmtId="164" fontId="21" fillId="0" borderId="16" xfId="45" applyFont="1" applyFill="1" applyBorder="1" applyAlignment="1">
      <alignment vertical="top"/>
    </xf>
    <xf numFmtId="164" fontId="13" fillId="18" borderId="16" xfId="45" applyFont="1" applyFill="1" applyBorder="1" applyAlignment="1"/>
    <xf numFmtId="164" fontId="2" fillId="0" borderId="0" xfId="45" applyFont="1" applyFill="1" applyBorder="1" applyAlignment="1">
      <alignment vertical="top"/>
    </xf>
    <xf numFmtId="164" fontId="7" fillId="0" borderId="0" xfId="45" applyFont="1" applyBorder="1" applyAlignment="1">
      <alignment vertical="top" wrapText="1"/>
    </xf>
    <xf numFmtId="164" fontId="7" fillId="0" borderId="11" xfId="45" applyFont="1" applyBorder="1" applyAlignment="1">
      <alignment vertical="top" wrapText="1"/>
    </xf>
    <xf numFmtId="164" fontId="5" fillId="0" borderId="0" xfId="45" applyFont="1" applyBorder="1" applyAlignment="1">
      <alignment vertical="top" wrapText="1"/>
    </xf>
    <xf numFmtId="164" fontId="5" fillId="0" borderId="11" xfId="45" applyFont="1" applyBorder="1" applyAlignment="1">
      <alignment vertical="top" wrapText="1"/>
    </xf>
    <xf numFmtId="164" fontId="4" fillId="0" borderId="0" xfId="45" applyFont="1" applyBorder="1" applyAlignment="1">
      <alignment vertical="top"/>
    </xf>
    <xf numFmtId="4" fontId="5" fillId="20" borderId="12" xfId="0" applyNumberFormat="1" applyFont="1" applyFill="1" applyBorder="1" applyAlignment="1">
      <alignment horizontal="right" vertical="top" wrapText="1"/>
    </xf>
    <xf numFmtId="49" fontId="5" fillId="20" borderId="12" xfId="0" applyNumberFormat="1" applyFont="1" applyFill="1" applyBorder="1" applyAlignment="1">
      <alignment vertical="top" wrapText="1"/>
    </xf>
    <xf numFmtId="0" fontId="2" fillId="20" borderId="12" xfId="0" applyFont="1" applyFill="1" applyBorder="1" applyAlignment="1">
      <alignment horizontal="center" vertical="top" wrapText="1"/>
    </xf>
    <xf numFmtId="4" fontId="2" fillId="20" borderId="12" xfId="0" applyNumberFormat="1" applyFont="1" applyFill="1" applyBorder="1" applyAlignment="1">
      <alignment horizontal="center" vertical="top" wrapText="1"/>
    </xf>
    <xf numFmtId="49" fontId="7" fillId="0" borderId="10" xfId="0" applyNumberFormat="1" applyFont="1" applyBorder="1" applyAlignment="1">
      <alignment horizontal="center" vertical="top"/>
    </xf>
    <xf numFmtId="49" fontId="7" fillId="0" borderId="15" xfId="0" applyNumberFormat="1" applyFont="1" applyBorder="1" applyAlignment="1">
      <alignment horizontal="center" vertical="top"/>
    </xf>
    <xf numFmtId="164" fontId="2" fillId="20" borderId="12" xfId="45" applyFont="1" applyFill="1" applyBorder="1" applyAlignment="1">
      <alignment vertical="top"/>
    </xf>
    <xf numFmtId="164" fontId="5" fillId="20" borderId="12" xfId="45" applyFont="1" applyFill="1" applyBorder="1" applyAlignment="1">
      <alignment vertical="top" wrapText="1"/>
    </xf>
    <xf numFmtId="49" fontId="9" fillId="0" borderId="0" xfId="0" applyNumberFormat="1" applyFont="1" applyAlignment="1">
      <alignment horizontal="center" vertical="top"/>
    </xf>
    <xf numFmtId="0" fontId="2" fillId="0" borderId="0" xfId="0" applyFont="1" applyAlignment="1">
      <alignment horizontal="right" wrapText="1"/>
    </xf>
    <xf numFmtId="164" fontId="2" fillId="0" borderId="0" xfId="45" applyFont="1" applyFill="1" applyBorder="1" applyAlignment="1"/>
    <xf numFmtId="49" fontId="9" fillId="0" borderId="12" xfId="0" applyNumberFormat="1" applyFont="1" applyBorder="1" applyAlignment="1">
      <alignment horizontal="center" vertical="top"/>
    </xf>
    <xf numFmtId="0" fontId="2" fillId="0" borderId="12" xfId="0" applyFont="1" applyBorder="1" applyAlignment="1">
      <alignment horizontal="right" wrapText="1"/>
    </xf>
    <xf numFmtId="164" fontId="2" fillId="0" borderId="12" xfId="45" applyFont="1" applyFill="1" applyBorder="1" applyAlignment="1"/>
    <xf numFmtId="164" fontId="5" fillId="0" borderId="0" xfId="45" applyFont="1" applyBorder="1" applyAlignment="1">
      <alignment vertical="top"/>
    </xf>
    <xf numFmtId="4" fontId="5" fillId="0" borderId="0" xfId="0" applyNumberFormat="1" applyFont="1" applyAlignment="1">
      <alignment vertical="top"/>
    </xf>
    <xf numFmtId="164" fontId="5" fillId="0" borderId="0" xfId="0" applyNumberFormat="1" applyFont="1" applyAlignment="1">
      <alignment vertical="top"/>
    </xf>
    <xf numFmtId="0" fontId="18" fillId="0" borderId="0" xfId="0" applyFont="1" applyAlignment="1">
      <alignment horizontal="center" vertical="top"/>
    </xf>
    <xf numFmtId="49" fontId="18" fillId="19" borderId="10" xfId="0" applyNumberFormat="1" applyFont="1" applyFill="1" applyBorder="1" applyAlignment="1">
      <alignment horizontal="left" vertical="top" wrapText="1"/>
    </xf>
    <xf numFmtId="0" fontId="3" fillId="0" borderId="0" xfId="0" applyFont="1" applyAlignment="1">
      <alignment horizontal="center" vertical="top"/>
    </xf>
    <xf numFmtId="0" fontId="5" fillId="0" borderId="20" xfId="0" applyFont="1" applyBorder="1" applyAlignment="1">
      <alignment horizontal="left" vertical="top" wrapText="1"/>
    </xf>
    <xf numFmtId="0" fontId="6" fillId="0" borderId="20" xfId="0" applyFont="1" applyBorder="1" applyAlignment="1">
      <alignment horizontal="left" vertical="top" wrapText="1"/>
    </xf>
    <xf numFmtId="0" fontId="5" fillId="0" borderId="20" xfId="0" applyFont="1" applyBorder="1" applyAlignment="1">
      <alignment vertical="top" wrapText="1"/>
    </xf>
    <xf numFmtId="49" fontId="4" fillId="0" borderId="13" xfId="0" applyNumberFormat="1" applyFont="1" applyBorder="1" applyAlignment="1">
      <alignment horizontal="center" vertical="center" wrapText="1"/>
    </xf>
    <xf numFmtId="0" fontId="0" fillId="0" borderId="17" xfId="0" applyBorder="1" applyAlignment="1">
      <alignment horizontal="center" vertical="center"/>
    </xf>
    <xf numFmtId="0" fontId="0" fillId="0" borderId="14" xfId="0" applyBorder="1" applyAlignment="1">
      <alignment horizontal="center" vertical="center"/>
    </xf>
    <xf numFmtId="49" fontId="10" fillId="0" borderId="13" xfId="0" applyNumberFormat="1" applyFont="1" applyBorder="1" applyAlignment="1">
      <alignment horizontal="justify" vertical="center" wrapText="1"/>
    </xf>
    <xf numFmtId="49" fontId="10" fillId="0" borderId="17" xfId="0" applyNumberFormat="1" applyFont="1" applyBorder="1" applyAlignment="1">
      <alignment horizontal="justify" vertical="center" wrapText="1"/>
    </xf>
    <xf numFmtId="49" fontId="10" fillId="0" borderId="14" xfId="0" applyNumberFormat="1" applyFont="1" applyBorder="1" applyAlignment="1">
      <alignment horizontal="justify" vertical="center" wrapText="1"/>
    </xf>
    <xf numFmtId="0" fontId="5" fillId="0" borderId="12" xfId="0" applyFont="1" applyBorder="1" applyAlignment="1">
      <alignment horizontal="left" vertical="top" wrapText="1"/>
    </xf>
    <xf numFmtId="49" fontId="5" fillId="18" borderId="10" xfId="0" applyNumberFormat="1" applyFont="1" applyFill="1" applyBorder="1" applyAlignment="1">
      <alignment horizontal="left" vertical="top" wrapText="1"/>
    </xf>
    <xf numFmtId="0" fontId="7" fillId="0" borderId="10" xfId="0" applyFont="1" applyBorder="1" applyAlignment="1">
      <alignment horizontal="left" vertical="top" wrapText="1"/>
    </xf>
    <xf numFmtId="0" fontId="7" fillId="0" borderId="15" xfId="0" applyFont="1" applyBorder="1" applyAlignment="1">
      <alignment horizontal="left" vertical="top" wrapText="1"/>
    </xf>
    <xf numFmtId="49" fontId="5" fillId="18" borderId="16" xfId="0" applyNumberFormat="1" applyFont="1" applyFill="1" applyBorder="1" applyAlignment="1">
      <alignment horizontal="left" vertical="top" wrapText="1"/>
    </xf>
    <xf numFmtId="0" fontId="7" fillId="0" borderId="13" xfId="0" applyFont="1" applyBorder="1" applyAlignment="1">
      <alignment horizontal="left" vertical="top" wrapText="1"/>
    </xf>
    <xf numFmtId="0" fontId="7" fillId="0" borderId="17" xfId="0" applyFont="1" applyBorder="1" applyAlignment="1">
      <alignment horizontal="left" vertical="top" wrapText="1"/>
    </xf>
    <xf numFmtId="0" fontId="7" fillId="0" borderId="14" xfId="0" applyFont="1" applyBorder="1" applyAlignment="1">
      <alignment horizontal="left" vertical="top" wrapText="1"/>
    </xf>
    <xf numFmtId="49" fontId="7" fillId="0" borderId="10" xfId="0" applyNumberFormat="1" applyFont="1" applyBorder="1" applyAlignment="1">
      <alignment horizontal="left" vertical="top" wrapText="1"/>
    </xf>
    <xf numFmtId="49" fontId="7" fillId="0" borderId="15" xfId="0" applyNumberFormat="1" applyFont="1" applyBorder="1" applyAlignment="1">
      <alignment horizontal="left" vertical="top" wrapText="1"/>
    </xf>
    <xf numFmtId="49" fontId="7" fillId="0" borderId="13" xfId="0" applyNumberFormat="1" applyFont="1" applyBorder="1" applyAlignment="1">
      <alignment horizontal="left" vertical="top" wrapText="1"/>
    </xf>
    <xf numFmtId="49" fontId="7" fillId="0" borderId="17" xfId="0" applyNumberFormat="1" applyFont="1" applyBorder="1" applyAlignment="1">
      <alignment horizontal="left" vertical="top" wrapText="1"/>
    </xf>
    <xf numFmtId="49" fontId="7" fillId="0" borderId="14" xfId="0" applyNumberFormat="1" applyFont="1" applyBorder="1" applyAlignment="1">
      <alignment horizontal="left" vertical="top" wrapText="1"/>
    </xf>
    <xf numFmtId="0" fontId="4" fillId="0" borderId="0" xfId="0" applyFont="1" applyAlignment="1">
      <alignment horizontal="right" vertical="top"/>
    </xf>
    <xf numFmtId="49" fontId="4" fillId="0" borderId="0" xfId="0" applyNumberFormat="1" applyFont="1" applyAlignment="1">
      <alignment horizontal="center" vertical="top"/>
    </xf>
    <xf numFmtId="49" fontId="4" fillId="0" borderId="0" xfId="0" applyNumberFormat="1" applyFont="1" applyAlignment="1">
      <alignment horizontal="left" vertical="top"/>
    </xf>
    <xf numFmtId="4" fontId="4" fillId="0" borderId="0" xfId="0" applyNumberFormat="1" applyFont="1" applyAlignment="1">
      <alignment horizontal="left" vertical="top"/>
    </xf>
    <xf numFmtId="0" fontId="4" fillId="0" borderId="0" xfId="0" applyFont="1" applyAlignment="1">
      <alignment horizontal="left" vertical="top"/>
    </xf>
    <xf numFmtId="0" fontId="4" fillId="0" borderId="0" xfId="0" applyFont="1" applyAlignment="1">
      <alignment vertical="top"/>
    </xf>
    <xf numFmtId="4" fontId="4" fillId="0" borderId="0" xfId="0" applyNumberFormat="1" applyFont="1" applyAlignment="1">
      <alignment horizontal="right" vertical="top"/>
    </xf>
    <xf numFmtId="49" fontId="5" fillId="20" borderId="12" xfId="0" applyNumberFormat="1" applyFont="1" applyFill="1" applyBorder="1" applyAlignment="1">
      <alignment horizontal="left" vertical="top" wrapText="1"/>
    </xf>
    <xf numFmtId="0" fontId="6" fillId="20" borderId="12" xfId="0" applyFont="1" applyFill="1" applyBorder="1" applyAlignment="1">
      <alignment vertical="top"/>
    </xf>
    <xf numFmtId="0" fontId="0" fillId="20" borderId="12" xfId="0" applyFill="1" applyBorder="1" applyAlignment="1">
      <alignment vertical="top"/>
    </xf>
    <xf numFmtId="49" fontId="7" fillId="0" borderId="0" xfId="0" applyNumberFormat="1" applyFont="1" applyAlignment="1">
      <alignment horizontal="left" vertical="top" wrapText="1"/>
    </xf>
    <xf numFmtId="0" fontId="14" fillId="0" borderId="0" xfId="0" applyFont="1" applyAlignment="1">
      <alignment vertical="top"/>
    </xf>
    <xf numFmtId="0" fontId="0" fillId="0" borderId="0" xfId="0" applyAlignment="1">
      <alignment vertical="top"/>
    </xf>
    <xf numFmtId="49" fontId="5" fillId="0" borderId="11" xfId="0" applyNumberFormat="1" applyFont="1" applyBorder="1" applyAlignment="1">
      <alignment horizontal="left" vertical="top" wrapText="1"/>
    </xf>
    <xf numFmtId="0" fontId="21" fillId="0" borderId="11" xfId="0" applyFont="1" applyBorder="1" applyAlignment="1">
      <alignment vertical="top"/>
    </xf>
    <xf numFmtId="0" fontId="1" fillId="0" borderId="11" xfId="0" applyFont="1" applyBorder="1" applyAlignment="1">
      <alignment vertical="top"/>
    </xf>
    <xf numFmtId="0" fontId="21" fillId="20" borderId="12" xfId="0" applyFont="1" applyFill="1" applyBorder="1" applyAlignment="1">
      <alignment vertical="top"/>
    </xf>
    <xf numFmtId="0" fontId="1" fillId="20" borderId="12" xfId="0" applyFont="1" applyFill="1" applyBorder="1" applyAlignment="1">
      <alignment vertical="top"/>
    </xf>
    <xf numFmtId="49" fontId="7" fillId="0" borderId="21" xfId="0" applyNumberFormat="1" applyFont="1" applyBorder="1" applyAlignment="1">
      <alignment horizontal="left" vertical="top" wrapText="1"/>
    </xf>
    <xf numFmtId="49" fontId="5" fillId="0" borderId="12" xfId="0" applyNumberFormat="1" applyFont="1" applyBorder="1" applyAlignment="1">
      <alignment horizontal="left" vertical="top" wrapText="1"/>
    </xf>
    <xf numFmtId="49" fontId="7" fillId="0" borderId="11" xfId="0" applyNumberFormat="1" applyFont="1" applyBorder="1" applyAlignment="1">
      <alignment horizontal="left" vertical="top" wrapText="1"/>
    </xf>
  </cellXfs>
  <cellStyles count="46">
    <cellStyle name="20% - Isticanje1" xfId="1" xr:uid="{00000000-0005-0000-0000-000000000000}"/>
    <cellStyle name="20% - Isticanje2" xfId="2" xr:uid="{00000000-0005-0000-0000-000001000000}"/>
    <cellStyle name="20% - Isticanje3" xfId="3" xr:uid="{00000000-0005-0000-0000-000002000000}"/>
    <cellStyle name="20% - Isticanje4" xfId="4" xr:uid="{00000000-0005-0000-0000-000003000000}"/>
    <cellStyle name="20% - Isticanje5" xfId="5" xr:uid="{00000000-0005-0000-0000-000004000000}"/>
    <cellStyle name="20% - Isticanje6" xfId="6" xr:uid="{00000000-0005-0000-0000-000005000000}"/>
    <cellStyle name="40% - Isticanje2" xfId="7" xr:uid="{00000000-0005-0000-0000-000006000000}"/>
    <cellStyle name="40% - Isticanje3" xfId="8" xr:uid="{00000000-0005-0000-0000-000007000000}"/>
    <cellStyle name="40% - Isticanje4" xfId="9" xr:uid="{00000000-0005-0000-0000-000008000000}"/>
    <cellStyle name="40% - Isticanje5" xfId="10" xr:uid="{00000000-0005-0000-0000-000009000000}"/>
    <cellStyle name="40% - Isticanje6" xfId="11" xr:uid="{00000000-0005-0000-0000-00000A000000}"/>
    <cellStyle name="40% - Naglasak1" xfId="12" xr:uid="{00000000-0005-0000-0000-00000B000000}"/>
    <cellStyle name="60% - Isticanje1" xfId="13" xr:uid="{00000000-0005-0000-0000-00000C000000}"/>
    <cellStyle name="60% - Isticanje2" xfId="14" xr:uid="{00000000-0005-0000-0000-00000D000000}"/>
    <cellStyle name="60% - Isticanje3" xfId="15" xr:uid="{00000000-0005-0000-0000-00000E000000}"/>
    <cellStyle name="60% - Isticanje4" xfId="16" xr:uid="{00000000-0005-0000-0000-00000F000000}"/>
    <cellStyle name="60% - Isticanje5" xfId="17" xr:uid="{00000000-0005-0000-0000-000010000000}"/>
    <cellStyle name="60% - Isticanje6" xfId="18" xr:uid="{00000000-0005-0000-0000-000011000000}"/>
    <cellStyle name="b - kolona_Troškovnik 1" xfId="19" xr:uid="{00000000-0005-0000-0000-000012000000}"/>
    <cellStyle name="Bilješka" xfId="20" xr:uid="{00000000-0005-0000-0000-000013000000}"/>
    <cellStyle name="Dobro" xfId="21" xr:uid="{00000000-0005-0000-0000-000015000000}"/>
    <cellStyle name="Isticanje1" xfId="22" xr:uid="{00000000-0005-0000-0000-000016000000}"/>
    <cellStyle name="Isticanje2" xfId="23" xr:uid="{00000000-0005-0000-0000-000017000000}"/>
    <cellStyle name="Isticanje3" xfId="24" xr:uid="{00000000-0005-0000-0000-000018000000}"/>
    <cellStyle name="Isticanje4" xfId="25" xr:uid="{00000000-0005-0000-0000-000019000000}"/>
    <cellStyle name="Isticanje5" xfId="26" xr:uid="{00000000-0005-0000-0000-00001A000000}"/>
    <cellStyle name="Isticanje6" xfId="27" xr:uid="{00000000-0005-0000-0000-00001B000000}"/>
    <cellStyle name="Izlaz" xfId="28" xr:uid="{00000000-0005-0000-0000-00001C000000}"/>
    <cellStyle name="Izračun" xfId="29" xr:uid="{00000000-0005-0000-0000-00001D000000}"/>
    <cellStyle name="Loše" xfId="30" xr:uid="{00000000-0005-0000-0000-00001E000000}"/>
    <cellStyle name="Naslov 1" xfId="31" xr:uid="{00000000-0005-0000-0000-00001F000000}"/>
    <cellStyle name="Naslov 1 1" xfId="32" xr:uid="{00000000-0005-0000-0000-000020000000}"/>
    <cellStyle name="Naslov 2" xfId="33" xr:uid="{00000000-0005-0000-0000-000021000000}"/>
    <cellStyle name="Naslov 3" xfId="34" xr:uid="{00000000-0005-0000-0000-000022000000}"/>
    <cellStyle name="Naslov 4" xfId="35" xr:uid="{00000000-0005-0000-0000-000023000000}"/>
    <cellStyle name="Neutralno" xfId="36" xr:uid="{00000000-0005-0000-0000-000024000000}"/>
    <cellStyle name="Normal 2" xfId="37" xr:uid="{00000000-0005-0000-0000-000026000000}"/>
    <cellStyle name="Normal 3" xfId="38" xr:uid="{00000000-0005-0000-0000-000027000000}"/>
    <cellStyle name="Normalno" xfId="0" builtinId="0"/>
    <cellStyle name="Povezana ćelija" xfId="39" xr:uid="{00000000-0005-0000-0000-000028000000}"/>
    <cellStyle name="Provjera ćelije" xfId="40" xr:uid="{00000000-0005-0000-0000-000029000000}"/>
    <cellStyle name="Tekst objašnjenja" xfId="41" xr:uid="{00000000-0005-0000-0000-00002A000000}"/>
    <cellStyle name="Tekst upozorenja" xfId="42" xr:uid="{00000000-0005-0000-0000-00002B000000}"/>
    <cellStyle name="Ukupni zbroj" xfId="43" xr:uid="{00000000-0005-0000-0000-00002C000000}"/>
    <cellStyle name="Unos" xfId="44" xr:uid="{00000000-0005-0000-0000-00002D000000}"/>
    <cellStyle name="Zarez" xfId="45"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workbookViewId="0">
      <selection activeCell="C30" sqref="C30"/>
    </sheetView>
  </sheetViews>
  <sheetFormatPr defaultRowHeight="14.25"/>
  <sheetData>
    <row r="1" spans="1:6" ht="20.25">
      <c r="A1" s="81"/>
      <c r="C1" s="93" t="s">
        <v>33</v>
      </c>
      <c r="D1" s="93"/>
      <c r="E1" s="93"/>
      <c r="F1" s="85"/>
    </row>
    <row r="2" spans="1:6" ht="15">
      <c r="A2" s="81"/>
      <c r="B2" s="82"/>
      <c r="C2" s="83"/>
      <c r="D2" s="84"/>
      <c r="E2" s="89"/>
      <c r="F2" s="85"/>
    </row>
    <row r="3" spans="1:6" ht="15">
      <c r="A3" s="81"/>
      <c r="B3" s="82"/>
      <c r="C3" s="83"/>
      <c r="D3" s="84"/>
      <c r="E3" s="89"/>
      <c r="F3" s="85"/>
    </row>
    <row r="4" spans="1:6" ht="15">
      <c r="A4" s="81"/>
      <c r="B4" s="82"/>
      <c r="C4" s="83"/>
      <c r="D4" s="84"/>
      <c r="E4" s="89"/>
      <c r="F4" s="85"/>
    </row>
    <row r="5" spans="1:6" ht="15">
      <c r="A5" s="81"/>
      <c r="B5" s="82"/>
      <c r="C5" s="83"/>
      <c r="D5" s="84"/>
      <c r="E5" s="89"/>
      <c r="F5" s="85"/>
    </row>
    <row r="6" spans="1:6" ht="15">
      <c r="A6" s="81"/>
      <c r="B6" s="82"/>
      <c r="C6" s="83"/>
      <c r="D6" s="84"/>
      <c r="E6" s="89"/>
      <c r="F6" s="85"/>
    </row>
    <row r="7" spans="1:6" ht="15">
      <c r="A7" s="81"/>
      <c r="B7" s="82"/>
      <c r="C7" s="83"/>
      <c r="D7" s="84"/>
      <c r="E7" s="89"/>
      <c r="F7" s="85"/>
    </row>
    <row r="8" spans="1:6" ht="15">
      <c r="A8" s="81"/>
      <c r="B8" s="82"/>
      <c r="C8" s="83"/>
      <c r="D8" s="84"/>
      <c r="E8" s="89"/>
      <c r="F8" s="85"/>
    </row>
    <row r="9" spans="1:6" ht="15">
      <c r="A9" s="81"/>
      <c r="B9" s="82"/>
      <c r="C9" s="83"/>
      <c r="D9" s="84"/>
      <c r="E9" s="89"/>
      <c r="F9" s="85"/>
    </row>
    <row r="10" spans="1:6" ht="15">
      <c r="A10" s="81"/>
      <c r="B10" s="82"/>
      <c r="C10" s="83"/>
      <c r="D10" s="84"/>
      <c r="E10" s="89"/>
      <c r="F10" s="85"/>
    </row>
    <row r="11" spans="1:6" ht="15">
      <c r="A11" s="81"/>
      <c r="B11" s="82"/>
      <c r="C11" s="83"/>
      <c r="D11" s="84"/>
      <c r="E11" s="89"/>
      <c r="F11" s="85"/>
    </row>
    <row r="12" spans="1:6" ht="15">
      <c r="A12" s="81"/>
      <c r="B12" s="82"/>
      <c r="C12" s="83"/>
      <c r="D12" s="84"/>
      <c r="E12" s="89"/>
      <c r="F12" s="85"/>
    </row>
    <row r="13" spans="1:6" ht="15">
      <c r="A13" s="81"/>
      <c r="B13" s="82"/>
      <c r="C13" s="83"/>
      <c r="D13" s="84"/>
      <c r="E13" s="89"/>
      <c r="F13" s="85"/>
    </row>
    <row r="14" spans="1:6" ht="15">
      <c r="A14" s="81"/>
      <c r="B14" s="82"/>
      <c r="C14" s="83"/>
      <c r="D14" s="84"/>
      <c r="E14" s="89"/>
      <c r="F14" s="85"/>
    </row>
    <row r="15" spans="1:6" ht="15">
      <c r="A15" s="81"/>
      <c r="B15" s="82"/>
      <c r="C15" s="83"/>
      <c r="D15" s="84"/>
      <c r="E15" s="89"/>
      <c r="F15" s="85"/>
    </row>
    <row r="16" spans="1:6" ht="15">
      <c r="A16" s="81"/>
      <c r="B16" s="82"/>
      <c r="C16" s="83"/>
      <c r="D16" s="84"/>
      <c r="E16" s="89"/>
      <c r="F16" s="85"/>
    </row>
    <row r="17" spans="1:6" ht="15">
      <c r="A17" s="81"/>
      <c r="B17" s="82"/>
      <c r="C17" s="83"/>
      <c r="D17" s="84"/>
      <c r="E17" s="89"/>
      <c r="F17" s="85"/>
    </row>
    <row r="18" spans="1:6" ht="15">
      <c r="A18" s="81"/>
      <c r="B18" s="82"/>
      <c r="C18" s="83"/>
      <c r="D18" s="84"/>
      <c r="E18" s="89"/>
      <c r="F18" s="85"/>
    </row>
    <row r="19" spans="1:6" ht="15">
      <c r="A19" s="81"/>
      <c r="B19" s="82"/>
      <c r="C19" s="83"/>
      <c r="D19" s="84"/>
      <c r="E19" s="89"/>
      <c r="F19" s="85"/>
    </row>
    <row r="20" spans="1:6">
      <c r="A20" s="86" t="s">
        <v>40</v>
      </c>
      <c r="B20" s="86" t="s">
        <v>49</v>
      </c>
      <c r="C20" s="86"/>
      <c r="D20" s="90"/>
      <c r="E20" s="91"/>
      <c r="F20" s="86"/>
    </row>
    <row r="21" spans="1:6" ht="15">
      <c r="A21" s="86"/>
      <c r="B21" s="86"/>
      <c r="C21" s="83"/>
      <c r="D21" s="84"/>
      <c r="E21" s="89"/>
      <c r="F21" s="85"/>
    </row>
    <row r="22" spans="1:6" ht="15">
      <c r="A22" s="86"/>
      <c r="B22" s="82"/>
      <c r="C22" s="83"/>
      <c r="D22" s="84"/>
      <c r="E22" s="89"/>
      <c r="F22" s="85"/>
    </row>
    <row r="23" spans="1:6">
      <c r="A23" s="86" t="s">
        <v>41</v>
      </c>
      <c r="B23" s="86" t="s">
        <v>50</v>
      </c>
      <c r="C23" s="86"/>
      <c r="D23" s="90"/>
      <c r="E23" s="91"/>
      <c r="F23" s="86"/>
    </row>
    <row r="24" spans="1:6">
      <c r="A24" s="86"/>
      <c r="B24" s="86"/>
      <c r="C24" s="86"/>
      <c r="D24" s="90"/>
      <c r="E24" s="91"/>
      <c r="F24" s="87"/>
    </row>
    <row r="25" spans="1:6">
      <c r="A25" s="86"/>
      <c r="B25" s="86"/>
      <c r="C25" s="86"/>
      <c r="D25" s="90"/>
      <c r="E25" s="92"/>
      <c r="F25" s="87"/>
    </row>
    <row r="26" spans="1:6">
      <c r="A26" s="86"/>
      <c r="B26" s="86"/>
      <c r="C26" s="86"/>
      <c r="D26" s="87"/>
      <c r="E26" s="92"/>
      <c r="F26" s="87"/>
    </row>
    <row r="27" spans="1:6">
      <c r="A27" s="86" t="s">
        <v>42</v>
      </c>
      <c r="B27" s="86"/>
      <c r="C27" s="88">
        <v>1424001</v>
      </c>
      <c r="D27" s="87"/>
      <c r="E27" s="92"/>
      <c r="F27" s="87"/>
    </row>
    <row r="28" spans="1:6">
      <c r="A28" s="86"/>
      <c r="B28" s="86"/>
      <c r="C28" s="88"/>
      <c r="D28" s="87"/>
      <c r="E28" s="92"/>
      <c r="F28" s="87"/>
    </row>
    <row r="29" spans="1:6">
      <c r="A29" s="86" t="s">
        <v>43</v>
      </c>
      <c r="B29" s="86"/>
      <c r="C29" s="88" t="s">
        <v>51</v>
      </c>
      <c r="D29" s="87"/>
      <c r="E29" s="92"/>
      <c r="F29" s="87"/>
    </row>
  </sheetData>
  <phoneticPr fontId="22" type="noConversion"/>
  <pageMargins left="1.1399999999999999"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1"/>
  <sheetViews>
    <sheetView tabSelected="1" view="pageBreakPreview" topLeftCell="A7" zoomScaleSheetLayoutView="100" workbookViewId="0">
      <selection activeCell="L42" sqref="L42"/>
    </sheetView>
  </sheetViews>
  <sheetFormatPr defaultRowHeight="13.5"/>
  <cols>
    <col min="1" max="1" width="9" style="103"/>
    <col min="2" max="2" width="3" style="103" hidden="1" customWidth="1"/>
    <col min="3" max="3" width="9" style="104"/>
    <col min="4" max="4" width="9" style="105"/>
    <col min="5" max="5" width="9" style="106"/>
    <col min="6" max="6" width="9.75" style="107" customWidth="1"/>
    <col min="7" max="7" width="9" style="108"/>
    <col min="8" max="8" width="6.625" style="103" customWidth="1"/>
    <col min="9" max="9" width="9.625" style="103" customWidth="1"/>
    <col min="10" max="10" width="9.5" style="103" hidden="1" customWidth="1"/>
    <col min="11" max="11" width="5" style="103" hidden="1" customWidth="1"/>
    <col min="12" max="12" width="8.875" style="109" customWidth="1"/>
    <col min="13" max="13" width="11.375" style="129" bestFit="1" customWidth="1"/>
    <col min="14" max="16384" width="9" style="108"/>
  </cols>
  <sheetData>
    <row r="1" spans="1:13" ht="15.75">
      <c r="A1" s="147" t="s">
        <v>65</v>
      </c>
    </row>
    <row r="2" spans="1:13" ht="15">
      <c r="A2" s="149" t="s">
        <v>0</v>
      </c>
      <c r="B2" s="149"/>
      <c r="C2" s="149"/>
      <c r="D2" s="149"/>
      <c r="E2" s="149"/>
      <c r="F2" s="149"/>
      <c r="G2" s="149"/>
      <c r="H2" s="149"/>
      <c r="I2" s="149"/>
      <c r="J2" s="149"/>
      <c r="K2" s="149"/>
      <c r="L2" s="149"/>
      <c r="M2" s="149"/>
    </row>
    <row r="3" spans="1:13">
      <c r="A3" s="150" t="s">
        <v>1</v>
      </c>
      <c r="B3" s="151"/>
      <c r="C3" s="151"/>
      <c r="D3" s="152" t="str">
        <f>Naslov!B20</f>
        <v>Parkiralište na mjesnom groblju Uskoci</v>
      </c>
      <c r="E3" s="152"/>
      <c r="F3" s="152"/>
      <c r="G3" s="152"/>
      <c r="H3" s="152"/>
      <c r="I3" s="152"/>
      <c r="J3" s="152"/>
      <c r="K3" s="152"/>
      <c r="L3" s="152"/>
      <c r="M3" s="152"/>
    </row>
    <row r="4" spans="1:13" ht="27">
      <c r="A4" s="42" t="s">
        <v>2</v>
      </c>
      <c r="B4" s="43" t="s">
        <v>3</v>
      </c>
      <c r="C4" s="1" t="s">
        <v>4</v>
      </c>
      <c r="D4" s="153" t="s">
        <v>5</v>
      </c>
      <c r="E4" s="154"/>
      <c r="F4" s="154"/>
      <c r="G4" s="155"/>
      <c r="H4" s="2" t="s">
        <v>17</v>
      </c>
      <c r="I4" s="2" t="s">
        <v>6</v>
      </c>
      <c r="J4" s="3" t="s">
        <v>7</v>
      </c>
      <c r="K4" s="3" t="s">
        <v>8</v>
      </c>
      <c r="L4" s="3" t="s">
        <v>7</v>
      </c>
      <c r="M4" s="113" t="s">
        <v>8</v>
      </c>
    </row>
    <row r="5" spans="1:13" ht="242.25" customHeight="1">
      <c r="A5" s="42"/>
      <c r="B5" s="43"/>
      <c r="C5" s="1"/>
      <c r="D5" s="156" t="s">
        <v>34</v>
      </c>
      <c r="E5" s="157"/>
      <c r="F5" s="157"/>
      <c r="G5" s="158"/>
      <c r="H5" s="2"/>
      <c r="I5" s="2"/>
      <c r="J5" s="2"/>
      <c r="K5" s="2"/>
      <c r="L5" s="3"/>
      <c r="M5" s="113"/>
    </row>
    <row r="6" spans="1:13" ht="14.25">
      <c r="A6" s="42"/>
      <c r="B6" s="43"/>
      <c r="C6" s="1"/>
      <c r="D6" s="100"/>
      <c r="E6" s="101"/>
      <c r="F6" s="101"/>
      <c r="G6" s="102"/>
      <c r="H6" s="2"/>
      <c r="I6" s="2"/>
      <c r="J6" s="2"/>
      <c r="K6" s="2"/>
      <c r="L6" s="3"/>
      <c r="M6" s="113"/>
    </row>
    <row r="7" spans="1:13" s="19" customFormat="1" ht="17.25" customHeight="1">
      <c r="A7" s="31" t="s">
        <v>21</v>
      </c>
      <c r="B7" s="32"/>
      <c r="C7" s="33"/>
      <c r="D7" s="148" t="s">
        <v>44</v>
      </c>
      <c r="E7" s="148"/>
      <c r="F7" s="148"/>
      <c r="G7" s="148"/>
      <c r="H7" s="34"/>
      <c r="I7" s="34"/>
      <c r="J7" s="34"/>
      <c r="K7" s="34"/>
      <c r="L7" s="68"/>
      <c r="M7" s="114"/>
    </row>
    <row r="8" spans="1:13" s="6" customFormat="1" ht="12.75">
      <c r="A8" s="45" t="s">
        <v>26</v>
      </c>
      <c r="B8" s="24"/>
      <c r="C8" s="25"/>
      <c r="D8" s="160" t="s">
        <v>32</v>
      </c>
      <c r="E8" s="160"/>
      <c r="F8" s="160"/>
      <c r="G8" s="160"/>
      <c r="H8" s="26"/>
      <c r="I8" s="26"/>
      <c r="J8" s="26"/>
      <c r="K8" s="26"/>
      <c r="L8" s="69"/>
      <c r="M8" s="115"/>
    </row>
    <row r="9" spans="1:13" s="6" customFormat="1" ht="43.5" customHeight="1">
      <c r="A9" s="20"/>
      <c r="B9" s="20"/>
      <c r="C9" s="134" t="s">
        <v>26</v>
      </c>
      <c r="D9" s="161" t="s">
        <v>52</v>
      </c>
      <c r="E9" s="161"/>
      <c r="F9" s="161"/>
      <c r="G9" s="161"/>
      <c r="H9" s="21" t="s">
        <v>35</v>
      </c>
      <c r="I9" s="22">
        <v>1</v>
      </c>
      <c r="J9" s="22"/>
      <c r="K9" s="22"/>
      <c r="L9" s="70"/>
      <c r="M9" s="116">
        <f>I9*L9</f>
        <v>0</v>
      </c>
    </row>
    <row r="10" spans="1:13" s="6" customFormat="1" ht="102.75" customHeight="1">
      <c r="A10" s="20"/>
      <c r="B10" s="20"/>
      <c r="C10" s="134" t="s">
        <v>27</v>
      </c>
      <c r="D10" s="161" t="s">
        <v>53</v>
      </c>
      <c r="E10" s="161"/>
      <c r="F10" s="161"/>
      <c r="G10" s="161"/>
      <c r="H10" s="21" t="s">
        <v>9</v>
      </c>
      <c r="I10" s="22">
        <v>1</v>
      </c>
      <c r="J10" s="22"/>
      <c r="K10" s="22"/>
      <c r="L10" s="70"/>
      <c r="M10" s="116">
        <f>I10*L10</f>
        <v>0</v>
      </c>
    </row>
    <row r="11" spans="1:13" s="6" customFormat="1" ht="67.5" customHeight="1">
      <c r="A11" s="20"/>
      <c r="B11" s="20"/>
      <c r="C11" s="134" t="s">
        <v>28</v>
      </c>
      <c r="D11" s="161" t="s">
        <v>36</v>
      </c>
      <c r="E11" s="161"/>
      <c r="F11" s="161"/>
      <c r="G11" s="161"/>
      <c r="H11" s="21"/>
      <c r="I11" s="22"/>
      <c r="J11" s="22"/>
      <c r="K11" s="22"/>
      <c r="L11" s="70"/>
      <c r="M11" s="116"/>
    </row>
    <row r="12" spans="1:13" s="6" customFormat="1" ht="12.75">
      <c r="A12" s="20"/>
      <c r="B12" s="20"/>
      <c r="C12" s="134"/>
      <c r="D12" s="161" t="s">
        <v>54</v>
      </c>
      <c r="E12" s="161"/>
      <c r="F12" s="161"/>
      <c r="G12" s="161"/>
      <c r="H12" s="21" t="s">
        <v>18</v>
      </c>
      <c r="I12" s="23">
        <v>10</v>
      </c>
      <c r="J12" s="22"/>
      <c r="K12" s="22"/>
      <c r="L12" s="70"/>
      <c r="M12" s="116">
        <f t="shared" ref="M12:M14" si="0">I12*L12</f>
        <v>0</v>
      </c>
    </row>
    <row r="13" spans="1:13" s="6" customFormat="1" ht="15" customHeight="1">
      <c r="A13" s="20"/>
      <c r="B13" s="20"/>
      <c r="C13" s="134"/>
      <c r="D13" s="161" t="s">
        <v>55</v>
      </c>
      <c r="E13" s="161"/>
      <c r="F13" s="161"/>
      <c r="G13" s="161"/>
      <c r="H13" s="21" t="s">
        <v>18</v>
      </c>
      <c r="I13" s="23">
        <v>10</v>
      </c>
      <c r="J13" s="23"/>
      <c r="K13" s="23"/>
      <c r="L13" s="70"/>
      <c r="M13" s="116">
        <f t="shared" si="0"/>
        <v>0</v>
      </c>
    </row>
    <row r="14" spans="1:13" s="6" customFormat="1" ht="81" customHeight="1">
      <c r="A14" s="5"/>
      <c r="B14" s="5"/>
      <c r="C14" s="134" t="s">
        <v>30</v>
      </c>
      <c r="D14" s="161" t="s">
        <v>45</v>
      </c>
      <c r="E14" s="161"/>
      <c r="F14" s="161"/>
      <c r="G14" s="161"/>
      <c r="H14" s="4" t="s">
        <v>35</v>
      </c>
      <c r="I14" s="16">
        <v>1</v>
      </c>
      <c r="J14" s="16"/>
      <c r="K14" s="16"/>
      <c r="L14" s="71"/>
      <c r="M14" s="117">
        <f t="shared" si="0"/>
        <v>0</v>
      </c>
    </row>
    <row r="15" spans="1:13" s="6" customFormat="1" ht="12.75">
      <c r="A15" s="46"/>
      <c r="B15" s="46"/>
      <c r="C15" s="47"/>
      <c r="D15" s="162"/>
      <c r="E15" s="162"/>
      <c r="F15" s="162"/>
      <c r="G15" s="162"/>
      <c r="H15" s="48"/>
      <c r="I15" s="59"/>
      <c r="J15" s="59"/>
      <c r="K15" s="59"/>
      <c r="L15" s="72"/>
      <c r="M15" s="118"/>
    </row>
    <row r="16" spans="1:13" s="6" customFormat="1" ht="12.75">
      <c r="A16" s="64"/>
      <c r="B16" s="65"/>
      <c r="C16" s="51"/>
      <c r="D16" s="159" t="str">
        <f>D8&amp;" UKUPNO:"</f>
        <v>PRIPREMNI I ZAVRŠNI RADOVI UKUPNO:</v>
      </c>
      <c r="E16" s="159"/>
      <c r="F16" s="159"/>
      <c r="G16" s="159"/>
      <c r="H16" s="66"/>
      <c r="I16" s="67"/>
      <c r="J16" s="67"/>
      <c r="K16" s="67"/>
      <c r="L16" s="73"/>
      <c r="M16" s="119">
        <f>SUM(M9:M14)</f>
        <v>0</v>
      </c>
    </row>
    <row r="17" spans="1:15" s="6" customFormat="1" ht="12.75">
      <c r="A17" s="60"/>
      <c r="B17" s="61"/>
      <c r="C17" s="8"/>
      <c r="D17" s="39"/>
      <c r="E17" s="39"/>
      <c r="F17" s="39"/>
      <c r="G17" s="39"/>
      <c r="H17" s="62"/>
      <c r="I17" s="63"/>
      <c r="J17" s="63"/>
      <c r="K17" s="63"/>
      <c r="L17" s="74"/>
      <c r="M17" s="120"/>
    </row>
    <row r="18" spans="1:15" s="6" customFormat="1" ht="12.75">
      <c r="A18" s="58" t="s">
        <v>27</v>
      </c>
      <c r="B18" s="54"/>
      <c r="C18" s="55"/>
      <c r="D18" s="163" t="s">
        <v>10</v>
      </c>
      <c r="E18" s="163"/>
      <c r="F18" s="163"/>
      <c r="G18" s="163"/>
      <c r="H18" s="56"/>
      <c r="I18" s="57"/>
      <c r="J18" s="57"/>
      <c r="K18" s="57"/>
      <c r="L18" s="75"/>
      <c r="M18" s="121"/>
    </row>
    <row r="19" spans="1:15" s="6" customFormat="1" ht="55.5" customHeight="1">
      <c r="A19" s="5"/>
      <c r="B19" s="5"/>
      <c r="C19" s="134" t="s">
        <v>26</v>
      </c>
      <c r="D19" s="164" t="s">
        <v>56</v>
      </c>
      <c r="E19" s="165"/>
      <c r="F19" s="165"/>
      <c r="G19" s="166"/>
      <c r="H19" s="4" t="s">
        <v>35</v>
      </c>
      <c r="I19" s="17">
        <v>1</v>
      </c>
      <c r="J19" s="17"/>
      <c r="K19" s="17"/>
      <c r="L19" s="71"/>
      <c r="M19" s="117">
        <f t="shared" ref="M19:M24" si="1">I19*L19</f>
        <v>0</v>
      </c>
    </row>
    <row r="20" spans="1:15" s="6" customFormat="1" ht="169.5" customHeight="1">
      <c r="A20" s="5"/>
      <c r="B20" s="5"/>
      <c r="C20" s="134" t="s">
        <v>27</v>
      </c>
      <c r="D20" s="161" t="s">
        <v>46</v>
      </c>
      <c r="E20" s="161"/>
      <c r="F20" s="161"/>
      <c r="G20" s="161"/>
      <c r="H20" s="4" t="s">
        <v>19</v>
      </c>
      <c r="I20" s="17">
        <v>540</v>
      </c>
      <c r="J20" s="17"/>
      <c r="K20" s="17"/>
      <c r="L20" s="71"/>
      <c r="M20" s="117">
        <f t="shared" si="1"/>
        <v>0</v>
      </c>
    </row>
    <row r="21" spans="1:15" s="6" customFormat="1" ht="79.5" customHeight="1">
      <c r="A21" s="5"/>
      <c r="B21" s="5"/>
      <c r="C21" s="134" t="s">
        <v>28</v>
      </c>
      <c r="D21" s="167" t="s">
        <v>12</v>
      </c>
      <c r="E21" s="167"/>
      <c r="F21" s="167"/>
      <c r="G21" s="167"/>
      <c r="H21" s="4" t="s">
        <v>20</v>
      </c>
      <c r="I21" s="17">
        <v>1220</v>
      </c>
      <c r="J21" s="17"/>
      <c r="K21" s="17"/>
      <c r="L21" s="71"/>
      <c r="M21" s="117">
        <f t="shared" si="1"/>
        <v>0</v>
      </c>
    </row>
    <row r="22" spans="1:15" s="6" customFormat="1" ht="81.75" customHeight="1">
      <c r="A22" s="5"/>
      <c r="B22" s="5"/>
      <c r="C22" s="134" t="s">
        <v>29</v>
      </c>
      <c r="D22" s="161" t="s">
        <v>39</v>
      </c>
      <c r="E22" s="161"/>
      <c r="F22" s="161"/>
      <c r="G22" s="161"/>
      <c r="H22" s="4" t="s">
        <v>19</v>
      </c>
      <c r="I22" s="17">
        <v>140</v>
      </c>
      <c r="J22" s="17"/>
      <c r="K22" s="17"/>
      <c r="L22" s="71"/>
      <c r="M22" s="117">
        <f t="shared" si="1"/>
        <v>0</v>
      </c>
    </row>
    <row r="23" spans="1:15" s="6" customFormat="1" ht="54.75" customHeight="1">
      <c r="A23" s="5"/>
      <c r="B23" s="5"/>
      <c r="C23" s="134" t="s">
        <v>30</v>
      </c>
      <c r="D23" s="167" t="s">
        <v>13</v>
      </c>
      <c r="E23" s="167"/>
      <c r="F23" s="167"/>
      <c r="G23" s="167"/>
      <c r="H23" s="4" t="s">
        <v>20</v>
      </c>
      <c r="I23" s="17">
        <v>140</v>
      </c>
      <c r="J23" s="17"/>
      <c r="K23" s="17"/>
      <c r="L23" s="71"/>
      <c r="M23" s="117">
        <f t="shared" si="1"/>
        <v>0</v>
      </c>
    </row>
    <row r="24" spans="1:15" s="6" customFormat="1" ht="65.25" customHeight="1">
      <c r="A24" s="46"/>
      <c r="B24" s="46"/>
      <c r="C24" s="135" t="s">
        <v>31</v>
      </c>
      <c r="D24" s="168" t="s">
        <v>14</v>
      </c>
      <c r="E24" s="168"/>
      <c r="F24" s="168"/>
      <c r="G24" s="168"/>
      <c r="H24" s="48" t="s">
        <v>19</v>
      </c>
      <c r="I24" s="49">
        <v>140</v>
      </c>
      <c r="J24" s="49"/>
      <c r="K24" s="49"/>
      <c r="L24" s="72"/>
      <c r="M24" s="118">
        <f t="shared" si="1"/>
        <v>0</v>
      </c>
      <c r="O24" s="112"/>
    </row>
    <row r="25" spans="1:15" s="6" customFormat="1" ht="67.5" customHeight="1">
      <c r="A25" s="18"/>
      <c r="B25" s="5"/>
      <c r="C25" s="134" t="s">
        <v>57</v>
      </c>
      <c r="D25" s="161" t="s">
        <v>61</v>
      </c>
      <c r="E25" s="161"/>
      <c r="F25" s="161"/>
      <c r="G25" s="161"/>
      <c r="H25" s="4" t="s">
        <v>18</v>
      </c>
      <c r="I25" s="17">
        <v>80</v>
      </c>
      <c r="J25" s="16"/>
      <c r="K25" s="16"/>
      <c r="L25" s="71"/>
      <c r="M25" s="117">
        <f>I25*L25</f>
        <v>0</v>
      </c>
    </row>
    <row r="26" spans="1:15" s="6" customFormat="1" ht="12.75">
      <c r="A26" s="50"/>
      <c r="B26" s="50"/>
      <c r="C26" s="51"/>
      <c r="D26" s="159" t="str">
        <f>D18&amp;" UKUPNO:"</f>
        <v>ZEMLJANI RADOVI UKUPNO:</v>
      </c>
      <c r="E26" s="159"/>
      <c r="F26" s="159"/>
      <c r="G26" s="159"/>
      <c r="H26" s="52"/>
      <c r="I26" s="53"/>
      <c r="J26" s="53"/>
      <c r="K26" s="53"/>
      <c r="L26" s="76"/>
      <c r="M26" s="119">
        <f>SUM(M19:M25)</f>
        <v>0</v>
      </c>
    </row>
    <row r="27" spans="1:15" s="6" customFormat="1" ht="12.75">
      <c r="A27" s="94"/>
      <c r="B27" s="94"/>
      <c r="C27" s="96"/>
      <c r="D27" s="97"/>
      <c r="E27" s="97"/>
      <c r="F27" s="97"/>
      <c r="G27" s="97"/>
      <c r="H27" s="98"/>
      <c r="I27" s="99"/>
      <c r="J27" s="99"/>
      <c r="K27" s="99"/>
      <c r="L27" s="95"/>
      <c r="M27" s="122"/>
    </row>
    <row r="28" spans="1:15" s="6" customFormat="1" ht="26.25" customHeight="1">
      <c r="A28" s="14"/>
      <c r="B28" s="14"/>
      <c r="C28" s="8"/>
      <c r="D28" s="39"/>
      <c r="E28" s="39"/>
      <c r="F28" s="39"/>
      <c r="G28" s="39"/>
      <c r="H28" s="40"/>
      <c r="I28" s="41"/>
      <c r="J28" s="41"/>
      <c r="K28" s="41"/>
      <c r="L28" s="77"/>
      <c r="M28" s="120"/>
    </row>
    <row r="29" spans="1:15" s="6" customFormat="1" ht="12.75">
      <c r="A29" s="27" t="s">
        <v>28</v>
      </c>
      <c r="B29" s="27"/>
      <c r="C29" s="30"/>
      <c r="D29" s="160" t="s">
        <v>15</v>
      </c>
      <c r="E29" s="160"/>
      <c r="F29" s="160"/>
      <c r="G29" s="160"/>
      <c r="H29" s="28"/>
      <c r="I29" s="29"/>
      <c r="J29" s="29"/>
      <c r="K29" s="29"/>
      <c r="L29" s="78"/>
      <c r="M29" s="123"/>
    </row>
    <row r="30" spans="1:15" s="6" customFormat="1" ht="51" customHeight="1">
      <c r="A30" s="18"/>
      <c r="B30" s="5"/>
      <c r="C30" s="134" t="s">
        <v>26</v>
      </c>
      <c r="D30" s="167" t="s">
        <v>47</v>
      </c>
      <c r="E30" s="167"/>
      <c r="F30" s="167"/>
      <c r="G30" s="167"/>
      <c r="H30" s="4" t="s">
        <v>20</v>
      </c>
      <c r="I30" s="17">
        <v>1220</v>
      </c>
      <c r="J30" s="17"/>
      <c r="K30" s="17"/>
      <c r="L30" s="71"/>
      <c r="M30" s="117">
        <f>I30*L30</f>
        <v>0</v>
      </c>
    </row>
    <row r="31" spans="1:15" s="6" customFormat="1" ht="144.75" customHeight="1">
      <c r="A31" s="18"/>
      <c r="B31" s="5"/>
      <c r="C31" s="134" t="s">
        <v>27</v>
      </c>
      <c r="D31" s="167" t="s">
        <v>37</v>
      </c>
      <c r="E31" s="167"/>
      <c r="F31" s="167"/>
      <c r="G31" s="167"/>
      <c r="H31" s="4" t="s">
        <v>19</v>
      </c>
      <c r="I31" s="17">
        <v>540</v>
      </c>
      <c r="J31" s="17"/>
      <c r="K31" s="17"/>
      <c r="L31" s="71"/>
      <c r="M31" s="117">
        <f>I31*L31</f>
        <v>0</v>
      </c>
    </row>
    <row r="32" spans="1:15" s="6" customFormat="1" ht="45" customHeight="1">
      <c r="A32" s="18"/>
      <c r="B32" s="5"/>
      <c r="C32" s="134" t="s">
        <v>28</v>
      </c>
      <c r="D32" s="167" t="s">
        <v>48</v>
      </c>
      <c r="E32" s="167"/>
      <c r="F32" s="167"/>
      <c r="G32" s="167"/>
      <c r="H32" s="4" t="s">
        <v>19</v>
      </c>
      <c r="I32" s="17">
        <v>5</v>
      </c>
      <c r="J32" s="17"/>
      <c r="K32" s="17"/>
      <c r="L32" s="71"/>
      <c r="M32" s="117">
        <f>I32*L32</f>
        <v>0</v>
      </c>
    </row>
    <row r="33" spans="1:13" s="6" customFormat="1" ht="54" customHeight="1">
      <c r="A33" s="18"/>
      <c r="B33" s="5"/>
      <c r="C33" s="134" t="s">
        <v>29</v>
      </c>
      <c r="D33" s="169" t="s">
        <v>60</v>
      </c>
      <c r="E33" s="170"/>
      <c r="F33" s="170"/>
      <c r="G33" s="171"/>
      <c r="H33" s="4" t="s">
        <v>18</v>
      </c>
      <c r="I33" s="17">
        <v>250</v>
      </c>
      <c r="J33" s="17"/>
      <c r="K33" s="17"/>
      <c r="L33" s="71"/>
      <c r="M33" s="117">
        <f>I33*L33</f>
        <v>0</v>
      </c>
    </row>
    <row r="34" spans="1:13" s="6" customFormat="1" ht="12.75">
      <c r="A34" s="50"/>
      <c r="B34" s="50"/>
      <c r="C34" s="51"/>
      <c r="D34" s="159" t="str">
        <f>D29&amp;" UKUPNO:"</f>
        <v>KOLNIČKA KONSTRUKCIJA UKUPNO:</v>
      </c>
      <c r="E34" s="159"/>
      <c r="F34" s="159"/>
      <c r="G34" s="159"/>
      <c r="H34" s="52"/>
      <c r="I34" s="53"/>
      <c r="J34" s="53"/>
      <c r="K34" s="53"/>
      <c r="L34" s="76"/>
      <c r="M34" s="119">
        <f>SUM(M30:M33)</f>
        <v>0</v>
      </c>
    </row>
    <row r="35" spans="1:13" s="6" customFormat="1" ht="27.75" customHeight="1">
      <c r="A35" s="14"/>
      <c r="B35" s="14"/>
      <c r="C35" s="8"/>
      <c r="D35" s="39"/>
      <c r="E35" s="39"/>
      <c r="F35" s="39"/>
      <c r="G35" s="39"/>
      <c r="H35" s="40"/>
      <c r="I35" s="41"/>
      <c r="J35" s="41"/>
      <c r="K35" s="41"/>
      <c r="L35" s="77"/>
      <c r="M35" s="120"/>
    </row>
    <row r="36" spans="1:13" s="6" customFormat="1" ht="12.75">
      <c r="A36" s="54" t="s">
        <v>31</v>
      </c>
      <c r="B36" s="54"/>
      <c r="C36" s="55"/>
      <c r="D36" s="163" t="s">
        <v>59</v>
      </c>
      <c r="E36" s="163"/>
      <c r="F36" s="163"/>
      <c r="G36" s="163"/>
      <c r="H36" s="56"/>
      <c r="I36" s="57"/>
      <c r="J36" s="57"/>
      <c r="K36" s="57"/>
      <c r="L36" s="75"/>
      <c r="M36" s="121"/>
    </row>
    <row r="37" spans="1:13" s="6" customFormat="1" ht="42.75" customHeight="1">
      <c r="A37" s="5"/>
      <c r="B37" s="5"/>
      <c r="C37" s="134" t="s">
        <v>26</v>
      </c>
      <c r="D37" s="167" t="s">
        <v>58</v>
      </c>
      <c r="E37" s="167"/>
      <c r="F37" s="167"/>
      <c r="G37" s="167"/>
      <c r="H37" s="4"/>
      <c r="I37" s="16"/>
      <c r="J37" s="16"/>
      <c r="K37" s="16"/>
      <c r="L37" s="71"/>
      <c r="M37" s="117"/>
    </row>
    <row r="38" spans="1:13" s="6" customFormat="1" ht="12.75">
      <c r="A38" s="5"/>
      <c r="B38" s="5"/>
      <c r="C38" s="134"/>
      <c r="D38" s="167" t="s">
        <v>38</v>
      </c>
      <c r="E38" s="167"/>
      <c r="F38" s="167"/>
      <c r="G38" s="167"/>
      <c r="H38" s="4" t="s">
        <v>9</v>
      </c>
      <c r="I38" s="16">
        <v>1</v>
      </c>
      <c r="J38" s="16"/>
      <c r="K38" s="16"/>
      <c r="L38" s="71"/>
      <c r="M38" s="117">
        <f>I38*L38</f>
        <v>0</v>
      </c>
    </row>
    <row r="39" spans="1:13" s="6" customFormat="1" ht="12.75">
      <c r="A39" s="50"/>
      <c r="B39" s="50"/>
      <c r="C39" s="51"/>
      <c r="D39" s="159" t="str">
        <f>D36&amp;" UKUPNO:"</f>
        <v>VERTIKALNA SIGNALIZACIJA UKUPNO:</v>
      </c>
      <c r="E39" s="159"/>
      <c r="F39" s="159"/>
      <c r="G39" s="159"/>
      <c r="H39" s="159"/>
      <c r="I39" s="53"/>
      <c r="J39" s="53"/>
      <c r="K39" s="53"/>
      <c r="L39" s="76"/>
      <c r="M39" s="119">
        <f>SUM(M38)</f>
        <v>0</v>
      </c>
    </row>
    <row r="40" spans="1:13" s="6" customFormat="1" ht="27.75" customHeight="1">
      <c r="A40" s="14"/>
      <c r="B40" s="14"/>
      <c r="C40" s="8"/>
      <c r="D40" s="39"/>
      <c r="E40" s="39"/>
      <c r="F40" s="39"/>
      <c r="G40" s="39"/>
      <c r="H40" s="39"/>
      <c r="I40" s="41"/>
      <c r="J40" s="41"/>
      <c r="K40" s="41"/>
      <c r="L40" s="77"/>
      <c r="M40" s="120"/>
    </row>
    <row r="41" spans="1:13" s="6" customFormat="1" ht="12.75">
      <c r="A41" s="54" t="s">
        <v>31</v>
      </c>
      <c r="B41" s="54"/>
      <c r="C41" s="55"/>
      <c r="D41" s="163" t="s">
        <v>62</v>
      </c>
      <c r="E41" s="163"/>
      <c r="F41" s="163"/>
      <c r="G41" s="163"/>
      <c r="H41" s="56"/>
      <c r="I41" s="57"/>
      <c r="J41" s="57"/>
      <c r="K41" s="57"/>
      <c r="L41" s="75"/>
      <c r="M41" s="121"/>
    </row>
    <row r="42" spans="1:13" s="6" customFormat="1" ht="76.5" customHeight="1">
      <c r="A42" s="14"/>
      <c r="B42" s="14"/>
      <c r="C42" s="138" t="s">
        <v>26</v>
      </c>
      <c r="D42" s="190" t="s">
        <v>64</v>
      </c>
      <c r="E42" s="190"/>
      <c r="F42" s="190"/>
      <c r="G42" s="190"/>
      <c r="H42" s="40" t="s">
        <v>18</v>
      </c>
      <c r="I42" s="139">
        <v>8</v>
      </c>
      <c r="J42" s="139"/>
      <c r="K42" s="139"/>
      <c r="L42" s="77"/>
      <c r="M42" s="140">
        <f>I42*L42</f>
        <v>0</v>
      </c>
    </row>
    <row r="43" spans="1:13" s="6" customFormat="1" ht="12.75">
      <c r="A43" s="50"/>
      <c r="B43" s="50"/>
      <c r="C43" s="141"/>
      <c r="D43" s="191" t="s">
        <v>63</v>
      </c>
      <c r="E43" s="191"/>
      <c r="F43" s="191"/>
      <c r="G43" s="191"/>
      <c r="H43" s="52"/>
      <c r="I43" s="142"/>
      <c r="J43" s="142"/>
      <c r="K43" s="142"/>
      <c r="L43" s="76"/>
      <c r="M43" s="143">
        <f>M42</f>
        <v>0</v>
      </c>
    </row>
    <row r="44" spans="1:13" s="6" customFormat="1" ht="12.75">
      <c r="A44" s="14"/>
      <c r="B44" s="14"/>
      <c r="C44" s="138"/>
      <c r="D44" s="111"/>
      <c r="E44" s="111"/>
      <c r="F44" s="111"/>
      <c r="G44" s="111"/>
      <c r="H44" s="40"/>
      <c r="I44" s="139"/>
      <c r="J44" s="139"/>
      <c r="K44" s="139"/>
      <c r="L44" s="77"/>
      <c r="M44" s="140"/>
    </row>
    <row r="45" spans="1:13" s="6" customFormat="1" ht="12.75">
      <c r="A45" s="14"/>
      <c r="B45" s="14"/>
      <c r="C45" s="8"/>
      <c r="D45" s="39"/>
      <c r="E45" s="39"/>
      <c r="F45" s="39"/>
      <c r="G45" s="39"/>
      <c r="H45" s="39"/>
      <c r="I45" s="41"/>
      <c r="J45" s="41"/>
      <c r="K45" s="41"/>
      <c r="L45" s="77"/>
      <c r="M45" s="120"/>
    </row>
    <row r="46" spans="1:13" s="6" customFormat="1" ht="20.25" customHeight="1">
      <c r="A46" s="14"/>
      <c r="B46" s="14"/>
      <c r="C46" s="38" t="s">
        <v>22</v>
      </c>
      <c r="D46" s="110"/>
      <c r="E46" s="110"/>
      <c r="F46" s="110"/>
      <c r="G46" s="110"/>
      <c r="H46" s="15"/>
      <c r="I46" s="15"/>
      <c r="J46" s="15"/>
      <c r="K46" s="15"/>
      <c r="L46" s="79"/>
      <c r="M46" s="124"/>
    </row>
    <row r="47" spans="1:13" s="6" customFormat="1" ht="14.25">
      <c r="A47" s="14"/>
      <c r="B47" s="14"/>
      <c r="C47" s="8"/>
      <c r="D47" s="179" t="s">
        <v>44</v>
      </c>
      <c r="E47" s="180"/>
      <c r="F47" s="180"/>
      <c r="G47" s="181"/>
      <c r="H47" s="132"/>
      <c r="I47" s="132"/>
      <c r="J47" s="132"/>
      <c r="K47" s="132"/>
      <c r="L47" s="133"/>
      <c r="M47" s="136"/>
    </row>
    <row r="48" spans="1:13" s="10" customFormat="1" ht="14.25">
      <c r="A48" s="7"/>
      <c r="B48" s="7"/>
      <c r="C48" s="8"/>
      <c r="D48" s="182" t="s">
        <v>11</v>
      </c>
      <c r="E48" s="183"/>
      <c r="F48" s="183"/>
      <c r="G48" s="184"/>
      <c r="H48" s="9"/>
      <c r="I48" s="9"/>
      <c r="J48" s="9"/>
      <c r="K48" s="9"/>
      <c r="L48" s="9"/>
      <c r="M48" s="125">
        <f>M16</f>
        <v>0</v>
      </c>
    </row>
    <row r="49" spans="1:16" s="10" customFormat="1" ht="14.25">
      <c r="A49" s="7"/>
      <c r="B49" s="7"/>
      <c r="C49" s="8"/>
      <c r="D49" s="182" t="s">
        <v>10</v>
      </c>
      <c r="E49" s="183"/>
      <c r="F49" s="183"/>
      <c r="G49" s="184"/>
      <c r="H49" s="9"/>
      <c r="I49" s="9"/>
      <c r="J49" s="9"/>
      <c r="K49" s="9"/>
      <c r="L49" s="9"/>
      <c r="M49" s="125">
        <f>M26</f>
        <v>0</v>
      </c>
    </row>
    <row r="50" spans="1:16" s="10" customFormat="1" ht="14.25">
      <c r="A50" s="7"/>
      <c r="B50" s="7"/>
      <c r="C50" s="8"/>
      <c r="D50" s="182" t="s">
        <v>15</v>
      </c>
      <c r="E50" s="183"/>
      <c r="F50" s="183"/>
      <c r="G50" s="184"/>
      <c r="H50" s="9"/>
      <c r="I50" s="9"/>
      <c r="J50" s="9"/>
      <c r="K50" s="9"/>
      <c r="L50" s="9"/>
      <c r="M50" s="125">
        <f>M34</f>
        <v>0</v>
      </c>
    </row>
    <row r="51" spans="1:16" s="10" customFormat="1" ht="14.25">
      <c r="A51" s="7"/>
      <c r="B51" s="7"/>
      <c r="C51" s="8"/>
      <c r="D51" s="182" t="s">
        <v>16</v>
      </c>
      <c r="E51" s="183"/>
      <c r="F51" s="183"/>
      <c r="G51" s="184"/>
      <c r="H51" s="9"/>
      <c r="I51" s="9"/>
      <c r="J51" s="9"/>
      <c r="K51" s="9"/>
      <c r="L51" s="9"/>
      <c r="M51" s="125">
        <f>M39</f>
        <v>0</v>
      </c>
    </row>
    <row r="52" spans="1:16" s="10" customFormat="1" ht="14.25" customHeight="1">
      <c r="A52" s="7"/>
      <c r="B52" s="7"/>
      <c r="C52" s="8"/>
      <c r="D52" s="192" t="s">
        <v>62</v>
      </c>
      <c r="E52" s="192"/>
      <c r="F52" s="192"/>
      <c r="G52" s="192"/>
      <c r="H52" s="37"/>
      <c r="I52" s="37"/>
      <c r="J52" s="37"/>
      <c r="K52" s="37"/>
      <c r="L52" s="37"/>
      <c r="M52" s="126">
        <f>M43</f>
        <v>0</v>
      </c>
    </row>
    <row r="53" spans="1:16" s="10" customFormat="1" ht="14.25" customHeight="1">
      <c r="A53" s="7"/>
      <c r="B53" s="7"/>
      <c r="C53" s="8"/>
      <c r="D53" s="179" t="s">
        <v>23</v>
      </c>
      <c r="E53" s="180"/>
      <c r="F53" s="180"/>
      <c r="G53" s="181"/>
      <c r="H53" s="179"/>
      <c r="I53" s="180"/>
      <c r="J53" s="180"/>
      <c r="K53" s="181"/>
      <c r="L53" s="131"/>
      <c r="M53" s="137">
        <f>SUM(M48:M52)</f>
        <v>0</v>
      </c>
    </row>
    <row r="54" spans="1:16" s="10" customFormat="1" ht="15">
      <c r="A54" s="7"/>
      <c r="B54" s="7"/>
      <c r="C54" s="8"/>
      <c r="D54" s="185" t="s">
        <v>24</v>
      </c>
      <c r="E54" s="186"/>
      <c r="F54" s="186"/>
      <c r="G54" s="187"/>
      <c r="H54" s="37"/>
      <c r="I54" s="37"/>
      <c r="J54" s="37"/>
      <c r="K54" s="37"/>
      <c r="L54" s="37"/>
      <c r="M54" s="128">
        <f>M53*0.25</f>
        <v>0</v>
      </c>
    </row>
    <row r="55" spans="1:16" s="10" customFormat="1" ht="15">
      <c r="A55" s="7"/>
      <c r="B55" s="7"/>
      <c r="C55" s="8"/>
      <c r="D55" s="179" t="s">
        <v>25</v>
      </c>
      <c r="E55" s="188"/>
      <c r="F55" s="188"/>
      <c r="G55" s="189"/>
      <c r="H55" s="130"/>
      <c r="I55" s="130"/>
      <c r="J55" s="130"/>
      <c r="K55" s="130"/>
      <c r="L55" s="130"/>
      <c r="M55" s="137">
        <f>SUM(M53:M54)</f>
        <v>0</v>
      </c>
      <c r="O55" s="144"/>
      <c r="P55" s="145"/>
    </row>
    <row r="56" spans="1:16" s="10" customFormat="1" ht="15">
      <c r="A56" s="7"/>
      <c r="B56" s="7"/>
      <c r="C56" s="8"/>
      <c r="D56" s="111"/>
      <c r="E56" s="35"/>
      <c r="F56" s="35"/>
      <c r="G56" s="36"/>
      <c r="H56" s="9"/>
      <c r="I56" s="9"/>
      <c r="J56" s="9"/>
      <c r="K56" s="9"/>
      <c r="L56" s="9"/>
      <c r="M56" s="127"/>
      <c r="O56" s="146"/>
    </row>
    <row r="57" spans="1:16">
      <c r="N57" s="44"/>
    </row>
    <row r="58" spans="1:16">
      <c r="D58" s="11"/>
      <c r="E58" s="11"/>
      <c r="F58" s="104"/>
      <c r="H58" s="12"/>
      <c r="I58" s="12"/>
      <c r="J58" s="12"/>
      <c r="K58" s="12"/>
      <c r="L58" s="12"/>
    </row>
    <row r="59" spans="1:16" ht="14.25">
      <c r="D59" s="103"/>
      <c r="F59" s="13"/>
      <c r="G59" s="13"/>
      <c r="H59" s="13"/>
      <c r="I59" s="13"/>
      <c r="J59" s="13"/>
      <c r="K59" s="13"/>
      <c r="L59" s="80"/>
      <c r="N59" s="44"/>
    </row>
    <row r="60" spans="1:16">
      <c r="E60" s="11"/>
      <c r="F60" s="11"/>
      <c r="G60" s="104"/>
      <c r="H60" s="12"/>
      <c r="I60" s="12"/>
      <c r="J60" s="12"/>
      <c r="K60" s="12"/>
      <c r="L60" s="12"/>
    </row>
    <row r="61" spans="1:16">
      <c r="A61" s="172"/>
      <c r="B61" s="172"/>
      <c r="C61" s="173"/>
      <c r="D61" s="174"/>
      <c r="E61" s="175"/>
      <c r="F61" s="176"/>
      <c r="G61" s="177"/>
      <c r="H61" s="177"/>
      <c r="I61" s="172"/>
      <c r="J61" s="172"/>
      <c r="K61" s="172"/>
      <c r="L61" s="178"/>
      <c r="M61" s="178"/>
    </row>
  </sheetData>
  <mergeCells count="49">
    <mergeCell ref="D36:G36"/>
    <mergeCell ref="D37:G37"/>
    <mergeCell ref="D38:G38"/>
    <mergeCell ref="A61:F61"/>
    <mergeCell ref="G61:M61"/>
    <mergeCell ref="D39:H39"/>
    <mergeCell ref="D47:G47"/>
    <mergeCell ref="D48:G48"/>
    <mergeCell ref="D49:G49"/>
    <mergeCell ref="D50:G50"/>
    <mergeCell ref="D51:G51"/>
    <mergeCell ref="D53:G53"/>
    <mergeCell ref="D54:G54"/>
    <mergeCell ref="D55:G55"/>
    <mergeCell ref="H53:K53"/>
    <mergeCell ref="D41:G41"/>
    <mergeCell ref="D42:G42"/>
    <mergeCell ref="D43:G43"/>
    <mergeCell ref="D52:G52"/>
    <mergeCell ref="D30:G30"/>
    <mergeCell ref="D31:G31"/>
    <mergeCell ref="D33:G33"/>
    <mergeCell ref="D32:G32"/>
    <mergeCell ref="D34:G34"/>
    <mergeCell ref="D23:G23"/>
    <mergeCell ref="D24:G24"/>
    <mergeCell ref="D26:G26"/>
    <mergeCell ref="D25:G25"/>
    <mergeCell ref="D29:G29"/>
    <mergeCell ref="D18:G18"/>
    <mergeCell ref="D19:G19"/>
    <mergeCell ref="D20:G20"/>
    <mergeCell ref="D21:G21"/>
    <mergeCell ref="D22:G22"/>
    <mergeCell ref="D16:G16"/>
    <mergeCell ref="D8:G8"/>
    <mergeCell ref="D9:G9"/>
    <mergeCell ref="D10:G10"/>
    <mergeCell ref="D11:G11"/>
    <mergeCell ref="D12:G12"/>
    <mergeCell ref="D13:G13"/>
    <mergeCell ref="D14:G14"/>
    <mergeCell ref="D15:G15"/>
    <mergeCell ref="D7:G7"/>
    <mergeCell ref="A2:M2"/>
    <mergeCell ref="A3:C3"/>
    <mergeCell ref="D3:M3"/>
    <mergeCell ref="D4:G4"/>
    <mergeCell ref="D5:G5"/>
  </mergeCells>
  <pageMargins left="0.70866141732283472" right="0.15748031496062992" top="0.23622047244094491" bottom="0.74803149606299213" header="0.19685039370078741" footer="0.31496062992125984"/>
  <pageSetup paperSize="9" scale="93" orientation="portrait" r:id="rId1"/>
  <rowBreaks count="2" manualBreakCount="2">
    <brk id="13" max="12" man="1"/>
    <brk id="3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Naslov</vt:lpstr>
      <vt:lpstr>T-cijene</vt:lpstr>
      <vt:lpstr>'T-cijene'!Ispis_naslova</vt:lpstr>
      <vt:lpstr>'T-cijene'!Podrucje_ispisa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izeruk</dc:creator>
  <cp:lastModifiedBy>Valentina Matokanović</cp:lastModifiedBy>
  <cp:lastPrinted>2019-03-06T06:37:45Z</cp:lastPrinted>
  <dcterms:created xsi:type="dcterms:W3CDTF">2008-05-26T08:36:58Z</dcterms:created>
  <dcterms:modified xsi:type="dcterms:W3CDTF">2024-08-02T10:17:29Z</dcterms:modified>
</cp:coreProperties>
</file>