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JEDNOSTAVNA NABAVA\2025\Obnova dječjeg igrališta u Gornjem Varošu\"/>
    </mc:Choice>
  </mc:AlternateContent>
  <xr:revisionPtr revIDLastSave="0" documentId="13_ncr:1_{C12199D8-835F-41F3-83FD-911898C65859}" xr6:coauthVersionLast="47" xr6:coauthVersionMax="47" xr10:uidLastSave="{00000000-0000-0000-0000-000000000000}"/>
  <bookViews>
    <workbookView xWindow="-120" yWindow="-120" windowWidth="29040" windowHeight="15840" tabRatio="936" xr2:uid="{00000000-000D-0000-FFFF-FFFF00000000}"/>
  </bookViews>
  <sheets>
    <sheet name="Dječja igrališta" sheetId="20" r:id="rId1"/>
  </sheets>
  <definedNames>
    <definedName name="_xlnm.Print_Titles" localSheetId="0">'Dječja igrališta'!$2:$2</definedName>
    <definedName name="_xlnm.Print_Area" localSheetId="0">'Dječja igrališta'!$A$2:$F$50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20" l="1"/>
  <c r="F29" i="20" s="1"/>
  <c r="F40" i="20" s="1"/>
  <c r="F11" i="20"/>
  <c r="F9" i="20"/>
  <c r="F7" i="20"/>
  <c r="F13" i="20" l="1"/>
  <c r="F38" i="20" s="1"/>
  <c r="F33" i="20" l="1"/>
  <c r="F23" i="20"/>
  <c r="F21" i="20"/>
  <c r="F35" i="20"/>
  <c r="F19" i="20"/>
  <c r="F17" i="20"/>
  <c r="F24" i="20" l="1"/>
  <c r="F39" i="20" s="1"/>
  <c r="F36" i="20"/>
  <c r="F41" i="20" s="1"/>
  <c r="F42" i="20" l="1"/>
  <c r="F44" i="20" s="1"/>
  <c r="F46" i="20" s="1"/>
</calcChain>
</file>

<file path=xl/sharedStrings.xml><?xml version="1.0" encoding="utf-8"?>
<sst xmlns="http://schemas.openxmlformats.org/spreadsheetml/2006/main" count="71" uniqueCount="48">
  <si>
    <t>R. br.</t>
  </si>
  <si>
    <t>OPIS RADA</t>
  </si>
  <si>
    <t>Jed. mj.</t>
  </si>
  <si>
    <t xml:space="preserve">Količina </t>
  </si>
  <si>
    <t>Jed. cij.</t>
  </si>
  <si>
    <t>UKUPNO</t>
  </si>
  <si>
    <t>Obračun po kompletu</t>
  </si>
  <si>
    <t xml:space="preserve">REKAPITULACIJA </t>
  </si>
  <si>
    <t>1.</t>
  </si>
  <si>
    <t>M.P.</t>
  </si>
  <si>
    <t>PDV 25%  (€):</t>
  </si>
  <si>
    <t>UKUPNO SA PDV-om  (€):</t>
  </si>
  <si>
    <t>UKUPNO (€):</t>
  </si>
  <si>
    <t>m'</t>
  </si>
  <si>
    <t>Nabava, doprema i ugradnja Zip Line. Dimenzije:3260x270x395 cm                                         Zip line se sastoji od dvije piramidalne kule s trokutastom osnovom. Prva kula ima visine
stranice 395 cm, trokutasta platforma, podest je na visini 144cm. Stupci dimenzije 10x12 od
lamelirane građe. Kula je u vrhu učvršćena obojenom čeličnom kružnom kapom za glavu
nosača. Penjanje na kulu je moguće sa 2 bočne strane penjalicama od mreže sa treće strane
drvenom rampom za penjanje na platformu na visini od 144cm. Podovi platforme i i rampe
su od protuklizne vodootporne šperploče.
Klizanje žičarom se odvija na 30 m dugoj čeličnoj sajli.
Druga platforma je od stupaca 10x12 od lamelirane građe te ih na vrhu povezuje obojena
čelična kružna kapa za glavu nosača.
Temeljenje se vrši metalnim ankerima u beton.
Svi drveni dijelovi su napravljeni od dubinski impregnirane lamelirane nordijske smreke.
Svi metalni dijelovi su sačmareni, kemijski odmašćeni i plastificirani u dva sloja.
Oprema proizvedena u skladu s EN 1176 normom.</t>
  </si>
  <si>
    <t>Nabava, dobava i ugradnja drvene ograde
Dimenzije: 200x14x100 cm. Drvena ograda sastoji se od stupaca izrađenih od drvenih oblica dimenzija 100xØ14 cm, te dvije poprečne grede od oblica
dimenzija 178xØ8 cm.
Materijal izrade: drveni stupci i grede, stupci su učvršćeni vijčanim elementima.
Temeljenje se vrši toplocinčanim ankerima u pripadajuće betonske temelje.
Svi drveni dijelovi su napravljeni od dubinski impregnirane lamelirane nordijske smreke.
Svi metalni dijelovi su cinčani i plastificirani, a sve sukladno uputama proizvođača sa svim potrebnim materijalima i radom do potpune gotovosti. Stavka uključuje sav potreban rad, materijal i opremu.</t>
  </si>
  <si>
    <t xml:space="preserve">Nabava, doprema i ugradnja stol s klupama                     Dimenzije: 180x180x75                                                        Sjedište i stol izvedeni su od dubinski impregnirane nordijske smreke, dok je motana metalna
konstrukcija (izvedena iz cijevi fi 5 cm) plastificirana.
Klupa je izrađena od visokokvalitetnog drveta i metalne konstrukcije. Završno bojana eko
bojama otpornim na atmosferske utjecaje.
Moguće ju je temeljiti u betonsku podlogu.
Svi drveni dijelovi su napravljeni od dubinski impregnirane lamelirane nordijske smreke.   </t>
  </si>
  <si>
    <t>kom</t>
  </si>
  <si>
    <t>Nabava, dobava i ugradnja kućica sa toboganom i ljuljačkom Dimenzije: 744x564x406 cm                                              Kućica se sastoji od središnjeg dijela promjera Ø 240cm koja ima tri podesta u različitim visinama 59,99,199cm, na koje se pristupa stepenicama i ljestvama,
- tobogan dimenzija 230x42 cm, na visini 99cm koji se oslanja na prirubnicu učvršćenu na stupovima na kojoj se nalazi cijev Ø 4 cm koja ne omogućuje nepravilno
korištenje tobogana.
- tobogan na visini 199cm koji se oslanja na prirubnicu učvršćenu na stupovima.
- igra xox
- pod kućice je od anti-slip HDPE ploče
- svi nosivi stupovi su drveni okrugli Ø 14cm, dubinski impregnirani, zaštita podesta izvedena je
HDPE panelima učvršćenim na nosačima.
- na šesterokutnu kućicu pomoću oble horizontalne grede fi 14x400 cm, koja je na drugoj strani
oslonjena na dvostruke uporne grede, ovješena je ravna ljuljačka.
- krov kućice je šesterokutnog oblika dimenzije Ø270 sa prihvatnim nosačima, debljine materijala 0,4cm izrađen od staklenih vlakana kao armature, poliesterske smole i poliesterskog gelcoat-a. Temeljenje kućice vrši se okruglim, toplocinčanim temeljnim elementima u pripadajuće
betonske temelje.
Svi drveni dijelovi su napravljeni od dubinski impregnirane lamelirane nordijske smreke. 
Svi metalni dijelovi su cinčani i plastificirani.
Sprava je izrađena prema normi EN 1176.</t>
  </si>
  <si>
    <t>Nabava, dobava i ugradnja poligona, dimenzije 442x470x235 cm, koji se sastoji od savijene metalne grede za balansiranje, set od 3 tanjura za balansiranje na
metalnoj gredi, set od 3 tanjura na užetu za balansiranje, jedan set ruči sa rotirajućim
rukohvatima i horizontalne ljestve. Podesti su napravljeni vodotporne protuklizne šperploče
poslože na nosače . Grede su konstrukcije presjeka 10x10 cm. Sprava je zamišljena kao poligon
s više postaja. Temeljenje se vrši cinčanim i plastificiranim ankerima u beton.
Svi drveni dijelovi su napravljeni od dubinski impregnirane lamelirane nordijske smreke. .Svi metalni dijelovi su cinčani i plastificirani.
Sprava je izrađena prema EN 1176 normi.</t>
  </si>
  <si>
    <t>Nabava, dobava i ugradnja ljuljalice na opruzi, dimenzije 74-95x30 cm. Jednostruki lik konjića izrađen je od višebojne HDPE ploče debljine 1,9 cm. Temeljenje se vrši cinčanim i plastificiranim ankerima u beton, na koju se nastavlja
plastificirana opruga Ø20x40cm sa odgovarajućim tanjurima istog promjera na koji se učvrsti lik debljine 1,9cm s plastičnim ergonomski oblikovanim ručkicama te sjedalicom izrađenom od HDPE dimenzija 30x30x1,9 cm u obliku kruške. Svi vijčani spojevi su zaštićeni plastičnim
kapicama.
Svi metalni dijelovi su cinčani i plastificirani. Izrađeno prema EN 1176 normi.</t>
  </si>
  <si>
    <t xml:space="preserve">Obnova dječjeg igrališta u naselju Gornji Varoš </t>
  </si>
  <si>
    <t xml:space="preserve">1. </t>
  </si>
  <si>
    <t xml:space="preserve">PRIPREMNI RADOVI </t>
  </si>
  <si>
    <t>1.1.</t>
  </si>
  <si>
    <t>Obračun po m' ograde.</t>
  </si>
  <si>
    <t>1.2.</t>
  </si>
  <si>
    <t>Obračun po m'  palisade</t>
  </si>
  <si>
    <t>1.3.</t>
  </si>
  <si>
    <t xml:space="preserve">Uklanjanje postojeće drvene ograde                    Stavka obuhvaća uklanjanje postojeće drvene  ograde, .Uklanjanje se vrši djelomično strojno i ručno.
U stavku je uračunato odvoz i zbrinjavanje stare ograde na deponiju udaljenosti do 5 km. 
</t>
  </si>
  <si>
    <t xml:space="preserve">Uklananje palisade i temelja                                        Stavka obuhvaća uklanjanje postojeće drvene palisade   i betononskih temelja palisade .  Uklanjanje se vrši djelomično strojno i ručno.
U stavku je uračunato odvoz i zbrinjavanje stare palisade i temelja  na deponiju  udaljenosti do 5 km.
</t>
  </si>
  <si>
    <t xml:space="preserve">Uklanjanje stare drvene sprave  vlakić s vagonima .                 Stavka obuhvaća uklanjanje postojećeg drvenog vlakića s vagonima  .  Uklanjanje se vrši djelomično strojno i ručno.
U stavku je uračunato odvoz i zbrinjavanje   na deponiju  udaljenosti do 5 km.     
</t>
  </si>
  <si>
    <t>kom.</t>
  </si>
  <si>
    <t>2.</t>
  </si>
  <si>
    <t>3.</t>
  </si>
  <si>
    <t>RADOVI POPRAVKA POSTOJEĆIH SPRAVA</t>
  </si>
  <si>
    <t>3.1.</t>
  </si>
  <si>
    <t>Popravak postojećih klackalica                                                Popravak podrazumjeva zamjenu postojećih drvenih klackalica izrađenih od drvenih oblica  sa novim istovjetnim oblicima  , rukohvatima i amortizerima . Radovi obuhvaćaju demontažu postojeće drvene klackalice i montažu nove</t>
  </si>
  <si>
    <t xml:space="preserve">Obračun po komadu </t>
  </si>
  <si>
    <t>4.</t>
  </si>
  <si>
    <t>OPREMA ZA SIGURNOST I POPRATNI SADRŽAJ</t>
  </si>
  <si>
    <t>4.1.</t>
  </si>
  <si>
    <t>2.1.</t>
  </si>
  <si>
    <t>2.2.</t>
  </si>
  <si>
    <t>2.3.</t>
  </si>
  <si>
    <t>2.4.</t>
  </si>
  <si>
    <t>RADOVI NABAVKE I UGRADNJE NOVIH DJEČJIH SPRAVA</t>
  </si>
  <si>
    <t>PRILOG I. - TROŠKOVNIK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</si>
</sst>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Helvetica Neue"/>
      <family val="2"/>
    </font>
    <font>
      <b/>
      <sz val="16"/>
      <name val="Arial"/>
      <family val="2"/>
      <charset val="238"/>
    </font>
    <font>
      <sz val="11"/>
      <name val="Calibri"/>
      <family val="2"/>
      <scheme val="minor"/>
    </font>
    <font>
      <sz val="11"/>
      <name val="Arial"/>
      <family val="2"/>
      <charset val="238"/>
    </font>
    <font>
      <b/>
      <u/>
      <sz val="10"/>
      <name val="Arial"/>
      <family val="2"/>
      <charset val="238"/>
    </font>
    <font>
      <sz val="11"/>
      <name val="Arial"/>
      <family val="2"/>
    </font>
    <font>
      <b/>
      <sz val="9"/>
      <name val="Arial"/>
      <family val="2"/>
      <charset val="238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6" fillId="0" borderId="0"/>
    <xf numFmtId="43" fontId="4" fillId="0" borderId="0" applyFont="0" applyFill="0" applyBorder="0" applyAlignment="0" applyProtection="0"/>
    <xf numFmtId="0" fontId="8" fillId="0" borderId="0"/>
    <xf numFmtId="0" fontId="4" fillId="0" borderId="0"/>
    <xf numFmtId="0" fontId="4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Protection="0">
      <alignment vertical="top"/>
    </xf>
    <xf numFmtId="0" fontId="6" fillId="0" borderId="0"/>
  </cellStyleXfs>
  <cellXfs count="122">
    <xf numFmtId="0" fontId="0" fillId="0" borderId="0" xfId="0"/>
    <xf numFmtId="4" fontId="2" fillId="2" borderId="3" xfId="1" applyNumberFormat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4" fontId="2" fillId="2" borderId="3" xfId="3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4" fontId="2" fillId="2" borderId="2" xfId="1" applyNumberFormat="1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wrapText="1"/>
    </xf>
    <xf numFmtId="1" fontId="2" fillId="0" borderId="0" xfId="1" applyNumberFormat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4" fontId="2" fillId="0" borderId="0" xfId="1" applyNumberFormat="1" applyFont="1" applyAlignment="1">
      <alignment horizontal="left" vertical="center" wrapText="1"/>
    </xf>
    <xf numFmtId="4" fontId="4" fillId="0" borderId="0" xfId="1" applyNumberFormat="1" applyFont="1" applyAlignment="1">
      <alignment horizontal="center"/>
    </xf>
    <xf numFmtId="0" fontId="7" fillId="2" borderId="3" xfId="3" applyFont="1" applyFill="1" applyBorder="1" applyAlignment="1">
      <alignment horizontal="center" wrapText="1"/>
    </xf>
    <xf numFmtId="4" fontId="2" fillId="0" borderId="0" xfId="1" applyNumberFormat="1" applyFont="1" applyAlignment="1">
      <alignment horizontal="left" vertical="center"/>
    </xf>
    <xf numFmtId="0" fontId="4" fillId="0" borderId="0" xfId="0" applyFont="1" applyAlignment="1">
      <alignment wrapText="1"/>
    </xf>
    <xf numFmtId="0" fontId="11" fillId="0" borderId="0" xfId="0" applyFont="1" applyAlignment="1">
      <alignment wrapText="1"/>
    </xf>
    <xf numFmtId="4" fontId="4" fillId="0" borderId="0" xfId="0" applyNumberFormat="1" applyFont="1" applyAlignment="1">
      <alignment wrapText="1"/>
    </xf>
    <xf numFmtId="4" fontId="4" fillId="0" borderId="0" xfId="0" applyNumberFormat="1" applyFont="1" applyAlignment="1">
      <alignment horizontal="center" wrapText="1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/>
    <xf numFmtId="4" fontId="2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wrapText="1"/>
    </xf>
    <xf numFmtId="4" fontId="13" fillId="0" borderId="4" xfId="0" applyNumberFormat="1" applyFont="1" applyBorder="1" applyAlignment="1">
      <alignment wrapText="1"/>
    </xf>
    <xf numFmtId="4" fontId="11" fillId="0" borderId="0" xfId="0" applyNumberFormat="1" applyFont="1" applyAlignment="1">
      <alignment wrapText="1"/>
    </xf>
    <xf numFmtId="0" fontId="11" fillId="0" borderId="0" xfId="0" applyFont="1" applyAlignment="1">
      <alignment horizontal="left"/>
    </xf>
    <xf numFmtId="0" fontId="11" fillId="0" borderId="0" xfId="0" applyFont="1"/>
    <xf numFmtId="0" fontId="14" fillId="0" borderId="0" xfId="0" applyFont="1" applyAlignment="1">
      <alignment horizontal="left" vertical="top"/>
    </xf>
    <xf numFmtId="0" fontId="2" fillId="2" borderId="8" xfId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3" fillId="0" borderId="9" xfId="3" applyFont="1" applyBorder="1" applyAlignment="1">
      <alignment horizontal="center" vertical="center" wrapText="1"/>
    </xf>
    <xf numFmtId="4" fontId="3" fillId="0" borderId="9" xfId="3" applyNumberFormat="1" applyFont="1" applyBorder="1" applyAlignment="1">
      <alignment horizontal="center" vertical="center" wrapText="1"/>
    </xf>
    <xf numFmtId="0" fontId="3" fillId="2" borderId="9" xfId="3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 wrapText="1"/>
    </xf>
    <xf numFmtId="4" fontId="3" fillId="2" borderId="2" xfId="3" applyNumberFormat="1" applyFont="1" applyFill="1" applyBorder="1" applyAlignment="1">
      <alignment horizontal="center" vertical="center" wrapText="1"/>
    </xf>
    <xf numFmtId="4" fontId="3" fillId="2" borderId="3" xfId="3" applyNumberFormat="1" applyFont="1" applyFill="1" applyBorder="1" applyAlignment="1">
      <alignment horizontal="center" vertical="center" wrapText="1"/>
    </xf>
    <xf numFmtId="0" fontId="4" fillId="0" borderId="10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left" vertical="center" wrapText="1"/>
    </xf>
    <xf numFmtId="0" fontId="11" fillId="0" borderId="7" xfId="0" applyFont="1" applyBorder="1"/>
    <xf numFmtId="0" fontId="11" fillId="0" borderId="11" xfId="0" applyFont="1" applyBorder="1"/>
    <xf numFmtId="0" fontId="3" fillId="0" borderId="10" xfId="3" applyFont="1" applyBorder="1" applyAlignment="1">
      <alignment horizontal="center" vertical="center" wrapText="1"/>
    </xf>
    <xf numFmtId="4" fontId="4" fillId="0" borderId="7" xfId="3" applyNumberFormat="1" applyFont="1" applyBorder="1" applyAlignment="1">
      <alignment horizontal="center" vertical="center" wrapText="1"/>
    </xf>
    <xf numFmtId="4" fontId="4" fillId="0" borderId="11" xfId="3" applyNumberFormat="1" applyFont="1" applyBorder="1" applyAlignment="1">
      <alignment horizontal="center" vertical="center" wrapText="1"/>
    </xf>
    <xf numFmtId="2" fontId="4" fillId="0" borderId="10" xfId="3" applyNumberFormat="1" applyFont="1" applyBorder="1" applyAlignment="1">
      <alignment horizontal="center" vertical="center" wrapText="1"/>
    </xf>
    <xf numFmtId="4" fontId="3" fillId="0" borderId="7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16" fontId="4" fillId="0" borderId="10" xfId="3" applyNumberFormat="1" applyFont="1" applyBorder="1" applyAlignment="1">
      <alignment horizontal="center" vertical="center" wrapText="1"/>
    </xf>
    <xf numFmtId="0" fontId="3" fillId="0" borderId="12" xfId="3" applyFont="1" applyBorder="1" applyAlignment="1">
      <alignment horizontal="center" vertical="center" wrapText="1"/>
    </xf>
    <xf numFmtId="0" fontId="2" fillId="0" borderId="13" xfId="3" applyFont="1" applyBorder="1" applyAlignment="1">
      <alignment horizontal="left" vertical="center" wrapText="1"/>
    </xf>
    <xf numFmtId="4" fontId="2" fillId="0" borderId="13" xfId="3" applyNumberFormat="1" applyFont="1" applyBorder="1" applyAlignment="1">
      <alignment horizontal="center" vertical="center" wrapText="1"/>
    </xf>
    <xf numFmtId="4" fontId="2" fillId="0" borderId="14" xfId="3" applyNumberFormat="1" applyFont="1" applyBorder="1" applyAlignment="1">
      <alignment horizontal="center" vertical="center" wrapText="1"/>
    </xf>
    <xf numFmtId="0" fontId="3" fillId="2" borderId="9" xfId="3" applyFont="1" applyFill="1" applyBorder="1" applyAlignment="1">
      <alignment horizontal="center" wrapText="1"/>
    </xf>
    <xf numFmtId="0" fontId="3" fillId="3" borderId="15" xfId="3" applyFont="1" applyFill="1" applyBorder="1" applyAlignment="1">
      <alignment horizontal="center" vertical="center" wrapText="1"/>
    </xf>
    <xf numFmtId="0" fontId="3" fillId="3" borderId="16" xfId="3" applyFont="1" applyFill="1" applyBorder="1" applyAlignment="1">
      <alignment horizontal="center" vertical="center" wrapText="1"/>
    </xf>
    <xf numFmtId="4" fontId="3" fillId="3" borderId="16" xfId="3" applyNumberFormat="1" applyFont="1" applyFill="1" applyBorder="1" applyAlignment="1">
      <alignment horizontal="center" vertical="center" wrapText="1"/>
    </xf>
    <xf numFmtId="4" fontId="3" fillId="3" borderId="17" xfId="3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/>
    </xf>
    <xf numFmtId="0" fontId="4" fillId="0" borderId="7" xfId="0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 vertical="top"/>
    </xf>
    <xf numFmtId="0" fontId="4" fillId="0" borderId="7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/>
    </xf>
    <xf numFmtId="4" fontId="12" fillId="0" borderId="7" xfId="0" applyNumberFormat="1" applyFont="1" applyBorder="1" applyAlignment="1">
      <alignment horizontal="center" vertical="top"/>
    </xf>
    <xf numFmtId="0" fontId="1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left" vertical="top"/>
    </xf>
    <xf numFmtId="0" fontId="15" fillId="0" borderId="13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4" fontId="4" fillId="0" borderId="13" xfId="0" applyNumberFormat="1" applyFont="1" applyBorder="1" applyAlignment="1">
      <alignment horizontal="center"/>
    </xf>
    <xf numFmtId="4" fontId="4" fillId="0" borderId="14" xfId="0" applyNumberFormat="1" applyFont="1" applyBorder="1" applyAlignment="1">
      <alignment horizontal="center"/>
    </xf>
    <xf numFmtId="0" fontId="11" fillId="0" borderId="18" xfId="0" applyFont="1" applyBorder="1"/>
    <xf numFmtId="0" fontId="11" fillId="0" borderId="19" xfId="0" applyFont="1" applyBorder="1"/>
    <xf numFmtId="0" fontId="11" fillId="0" borderId="20" xfId="0" applyFont="1" applyBorder="1"/>
    <xf numFmtId="0" fontId="1" fillId="0" borderId="7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center"/>
    </xf>
    <xf numFmtId="4" fontId="4" fillId="2" borderId="3" xfId="0" applyNumberFormat="1" applyFont="1" applyFill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left"/>
    </xf>
    <xf numFmtId="0" fontId="4" fillId="0" borderId="19" xfId="0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4" fontId="4" fillId="0" borderId="20" xfId="0" applyNumberFormat="1" applyFont="1" applyBorder="1" applyAlignment="1">
      <alignment horizont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center"/>
    </xf>
    <xf numFmtId="4" fontId="2" fillId="2" borderId="22" xfId="0" applyNumberFormat="1" applyFont="1" applyFill="1" applyBorder="1" applyAlignment="1">
      <alignment horizontal="center"/>
    </xf>
    <xf numFmtId="4" fontId="2" fillId="2" borderId="23" xfId="0" applyNumberFormat="1" applyFont="1" applyFill="1" applyBorder="1" applyAlignment="1">
      <alignment horizontal="center"/>
    </xf>
    <xf numFmtId="0" fontId="2" fillId="0" borderId="24" xfId="0" applyFont="1" applyBorder="1" applyAlignment="1">
      <alignment horizontal="center" vertical="top"/>
    </xf>
    <xf numFmtId="0" fontId="4" fillId="0" borderId="5" xfId="0" applyFont="1" applyBorder="1" applyAlignment="1">
      <alignment horizontal="left" wrapText="1"/>
    </xf>
    <xf numFmtId="0" fontId="4" fillId="0" borderId="5" xfId="0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 vertical="top"/>
    </xf>
    <xf numFmtId="0" fontId="2" fillId="3" borderId="26" xfId="0" applyFont="1" applyFill="1" applyBorder="1" applyAlignment="1">
      <alignment horizontal="left"/>
    </xf>
    <xf numFmtId="0" fontId="4" fillId="0" borderId="26" xfId="0" applyFont="1" applyBorder="1" applyAlignment="1">
      <alignment horizontal="center"/>
    </xf>
    <xf numFmtId="4" fontId="4" fillId="0" borderId="26" xfId="0" applyNumberFormat="1" applyFont="1" applyBorder="1" applyAlignment="1">
      <alignment horizontal="center"/>
    </xf>
    <xf numFmtId="4" fontId="4" fillId="0" borderId="2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16" xfId="0" applyFont="1" applyBorder="1" applyAlignment="1">
      <alignment horizontal="center"/>
    </xf>
    <xf numFmtId="4" fontId="2" fillId="0" borderId="16" xfId="0" applyNumberFormat="1" applyFont="1" applyBorder="1" applyAlignment="1">
      <alignment horizontal="center"/>
    </xf>
    <xf numFmtId="4" fontId="2" fillId="0" borderId="17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 vertical="top"/>
    </xf>
    <xf numFmtId="0" fontId="2" fillId="3" borderId="13" xfId="0" applyFont="1" applyFill="1" applyBorder="1" applyAlignment="1">
      <alignment horizontal="left"/>
    </xf>
    <xf numFmtId="1" fontId="2" fillId="2" borderId="28" xfId="1" applyNumberFormat="1" applyFont="1" applyFill="1" applyBorder="1" applyAlignment="1">
      <alignment horizontal="center" vertical="center" wrapText="1"/>
    </xf>
    <xf numFmtId="4" fontId="2" fillId="2" borderId="29" xfId="1" applyNumberFormat="1" applyFont="1" applyFill="1" applyBorder="1" applyAlignment="1">
      <alignment horizontal="center" vertical="center" wrapText="1"/>
    </xf>
    <xf numFmtId="4" fontId="4" fillId="0" borderId="8" xfId="1" applyNumberFormat="1" applyFont="1" applyBorder="1" applyAlignment="1">
      <alignment horizontal="center" vertical="center" wrapText="1"/>
    </xf>
    <xf numFmtId="4" fontId="4" fillId="0" borderId="31" xfId="1" applyNumberFormat="1" applyFont="1" applyBorder="1" applyAlignment="1">
      <alignment horizontal="center" vertical="center" wrapText="1"/>
    </xf>
    <xf numFmtId="1" fontId="2" fillId="0" borderId="30" xfId="1" applyNumberFormat="1" applyFont="1" applyBorder="1" applyAlignment="1">
      <alignment horizontal="center" vertical="center" wrapText="1"/>
    </xf>
    <xf numFmtId="0" fontId="2" fillId="0" borderId="8" xfId="1" applyFont="1" applyBorder="1" applyAlignment="1">
      <alignment horizontal="left" vertical="center" wrapText="1"/>
    </xf>
    <xf numFmtId="0" fontId="16" fillId="0" borderId="0" xfId="0" applyFont="1"/>
    <xf numFmtId="0" fontId="7" fillId="2" borderId="1" xfId="3" applyFont="1" applyFill="1" applyBorder="1" applyAlignment="1">
      <alignment horizontal="center" wrapText="1"/>
    </xf>
    <xf numFmtId="0" fontId="7" fillId="2" borderId="2" xfId="3" applyFont="1" applyFill="1" applyBorder="1" applyAlignment="1">
      <alignment horizontal="center" wrapText="1"/>
    </xf>
    <xf numFmtId="0" fontId="7" fillId="2" borderId="3" xfId="3" applyFont="1" applyFill="1" applyBorder="1" applyAlignment="1">
      <alignment horizontal="center" wrapText="1"/>
    </xf>
    <xf numFmtId="0" fontId="10" fillId="2" borderId="2" xfId="3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wrapText="1"/>
    </xf>
    <xf numFmtId="0" fontId="3" fillId="2" borderId="1" xfId="3" applyFont="1" applyFill="1" applyBorder="1" applyAlignment="1">
      <alignment horizontal="left" wrapText="1"/>
    </xf>
    <xf numFmtId="0" fontId="3" fillId="2" borderId="2" xfId="3" applyFont="1" applyFill="1" applyBorder="1" applyAlignment="1">
      <alignment horizontal="left" wrapText="1"/>
    </xf>
  </cellXfs>
  <cellStyles count="16">
    <cellStyle name="Comma 2" xfId="6" xr:uid="{00000000-0005-0000-0000-000000000000}"/>
    <cellStyle name="Normal 12" xfId="15" xr:uid="{00000000-0005-0000-0000-000002000000}"/>
    <cellStyle name="Normal 2" xfId="4" xr:uid="{00000000-0005-0000-0000-000003000000}"/>
    <cellStyle name="Normal 3" xfId="1" xr:uid="{00000000-0005-0000-0000-000004000000}"/>
    <cellStyle name="Normal 3 2" xfId="2" xr:uid="{00000000-0005-0000-0000-000005000000}"/>
    <cellStyle name="Normal 3 2 2" xfId="5" xr:uid="{00000000-0005-0000-0000-000006000000}"/>
    <cellStyle name="Normal 4" xfId="10" xr:uid="{00000000-0005-0000-0000-000007000000}"/>
    <cellStyle name="Normal 4 10" xfId="12" xr:uid="{00000000-0005-0000-0000-000008000000}"/>
    <cellStyle name="Normal 4 2" xfId="14" xr:uid="{00000000-0005-0000-0000-000009000000}"/>
    <cellStyle name="Normal 5" xfId="11" xr:uid="{00000000-0005-0000-0000-00000A000000}"/>
    <cellStyle name="Normalno" xfId="0" builtinId="0"/>
    <cellStyle name="Normalno 2" xfId="3" xr:uid="{00000000-0005-0000-0000-00000B000000}"/>
    <cellStyle name="Normalno 3" xfId="7" xr:uid="{00000000-0005-0000-0000-00000C000000}"/>
    <cellStyle name="Normalno 4" xfId="8" xr:uid="{00000000-0005-0000-0000-00000D000000}"/>
    <cellStyle name="Zarez 2" xfId="9" xr:uid="{00000000-0005-0000-0000-00000E000000}"/>
    <cellStyle name="Zarez 3" xfId="13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0"/>
  <sheetViews>
    <sheetView tabSelected="1" view="pageBreakPreview" zoomScale="70" zoomScaleNormal="70" zoomScaleSheetLayoutView="70" workbookViewId="0"/>
  </sheetViews>
  <sheetFormatPr defaultColWidth="8.7109375" defaultRowHeight="15"/>
  <cols>
    <col min="1" max="1" width="9.140625" style="14" customWidth="1"/>
    <col min="2" max="2" width="50" style="14" customWidth="1"/>
    <col min="3" max="4" width="9.42578125" style="22" customWidth="1"/>
    <col min="5" max="5" width="11.42578125" style="22" customWidth="1"/>
    <col min="6" max="6" width="15.42578125" style="22" customWidth="1"/>
    <col min="7" max="7" width="10.7109375" style="23" customWidth="1"/>
    <col min="8" max="8" width="9.140625" style="24"/>
    <col min="9" max="9" width="10.140625" style="24" bestFit="1" customWidth="1"/>
    <col min="10" max="16384" width="8.7109375" style="24"/>
  </cols>
  <sheetData>
    <row r="1" spans="1:6" ht="16.5" thickBot="1">
      <c r="A1" s="113" t="s">
        <v>47</v>
      </c>
      <c r="B1" s="24"/>
    </row>
    <row r="2" spans="1:6" ht="18.399999999999999" customHeight="1" thickBot="1">
      <c r="A2" s="114" t="s">
        <v>21</v>
      </c>
      <c r="B2" s="115"/>
      <c r="C2" s="115"/>
      <c r="D2" s="115"/>
      <c r="E2" s="115"/>
      <c r="F2" s="116"/>
    </row>
    <row r="3" spans="1:6" ht="15.75" thickBot="1">
      <c r="A3" s="29" t="s">
        <v>0</v>
      </c>
      <c r="B3" s="29" t="s">
        <v>1</v>
      </c>
      <c r="C3" s="30" t="s">
        <v>2</v>
      </c>
      <c r="D3" s="30" t="s">
        <v>3</v>
      </c>
      <c r="E3" s="30" t="s">
        <v>4</v>
      </c>
      <c r="F3" s="30" t="s">
        <v>5</v>
      </c>
    </row>
    <row r="4" spans="1:6" ht="15.75" thickBot="1">
      <c r="A4" s="31" t="s">
        <v>22</v>
      </c>
      <c r="B4" s="33" t="s">
        <v>23</v>
      </c>
      <c r="C4" s="34"/>
      <c r="D4" s="34"/>
      <c r="E4" s="34"/>
      <c r="F4" s="35"/>
    </row>
    <row r="5" spans="1:6">
      <c r="A5" s="52"/>
      <c r="B5" s="53"/>
      <c r="C5" s="54"/>
      <c r="D5" s="54"/>
      <c r="E5" s="54"/>
      <c r="F5" s="55"/>
    </row>
    <row r="6" spans="1:6" ht="76.5">
      <c r="A6" s="36" t="s">
        <v>24</v>
      </c>
      <c r="B6" s="37" t="s">
        <v>29</v>
      </c>
      <c r="C6" s="38"/>
      <c r="D6" s="38"/>
      <c r="E6" s="38"/>
      <c r="F6" s="39"/>
    </row>
    <row r="7" spans="1:6">
      <c r="A7" s="40"/>
      <c r="B7" s="37" t="s">
        <v>25</v>
      </c>
      <c r="C7" s="41" t="s">
        <v>13</v>
      </c>
      <c r="D7" s="41">
        <v>19</v>
      </c>
      <c r="E7" s="41"/>
      <c r="F7" s="42">
        <f>D7*E7</f>
        <v>0</v>
      </c>
    </row>
    <row r="8" spans="1:6" ht="89.25">
      <c r="A8" s="43" t="s">
        <v>26</v>
      </c>
      <c r="B8" s="37" t="s">
        <v>30</v>
      </c>
      <c r="C8" s="44"/>
      <c r="D8" s="44"/>
      <c r="E8" s="44"/>
      <c r="F8" s="45"/>
    </row>
    <row r="9" spans="1:6">
      <c r="A9" s="40"/>
      <c r="B9" s="37" t="s">
        <v>27</v>
      </c>
      <c r="C9" s="41" t="s">
        <v>13</v>
      </c>
      <c r="D9" s="41">
        <v>77</v>
      </c>
      <c r="E9" s="41"/>
      <c r="F9" s="42">
        <f>D9*E9</f>
        <v>0</v>
      </c>
    </row>
    <row r="10" spans="1:6" ht="89.25">
      <c r="A10" s="46" t="s">
        <v>28</v>
      </c>
      <c r="B10" s="37" t="s">
        <v>31</v>
      </c>
      <c r="C10" s="41"/>
      <c r="D10" s="41"/>
      <c r="E10" s="41"/>
      <c r="F10" s="42"/>
    </row>
    <row r="11" spans="1:6">
      <c r="A11" s="40"/>
      <c r="B11" s="37"/>
      <c r="C11" s="41" t="s">
        <v>32</v>
      </c>
      <c r="D11" s="41">
        <v>1</v>
      </c>
      <c r="E11" s="41"/>
      <c r="F11" s="42">
        <f>D11*E11</f>
        <v>0</v>
      </c>
    </row>
    <row r="12" spans="1:6">
      <c r="A12" s="40"/>
      <c r="B12" s="37"/>
      <c r="C12" s="41"/>
      <c r="D12" s="41"/>
      <c r="E12" s="41"/>
      <c r="F12" s="42"/>
    </row>
    <row r="13" spans="1:6" ht="15.75" thickBot="1">
      <c r="A13" s="47"/>
      <c r="B13" s="48" t="s">
        <v>23</v>
      </c>
      <c r="C13" s="49"/>
      <c r="D13" s="49"/>
      <c r="E13" s="49"/>
      <c r="F13" s="50">
        <f>SUM(F6:F12)</f>
        <v>0</v>
      </c>
    </row>
    <row r="14" spans="1:6" ht="18.75" customHeight="1" thickBot="1">
      <c r="A14" s="51" t="s">
        <v>33</v>
      </c>
      <c r="B14" s="120" t="s">
        <v>46</v>
      </c>
      <c r="C14" s="121"/>
      <c r="D14" s="121"/>
      <c r="E14" s="6"/>
      <c r="F14" s="11"/>
    </row>
    <row r="15" spans="1:6">
      <c r="A15" s="71"/>
      <c r="B15" s="72"/>
      <c r="C15" s="72"/>
      <c r="D15" s="72"/>
      <c r="E15" s="72"/>
      <c r="F15" s="73"/>
    </row>
    <row r="16" spans="1:6" s="25" customFormat="1" ht="324" customHeight="1">
      <c r="A16" s="61" t="s">
        <v>42</v>
      </c>
      <c r="B16" s="74" t="s">
        <v>14</v>
      </c>
      <c r="C16" s="63"/>
      <c r="D16" s="63"/>
      <c r="E16" s="64"/>
      <c r="F16" s="65"/>
    </row>
    <row r="17" spans="1:6" s="25" customFormat="1" ht="14.25">
      <c r="A17" s="56"/>
      <c r="B17" s="57" t="s">
        <v>6</v>
      </c>
      <c r="C17" s="58" t="s">
        <v>17</v>
      </c>
      <c r="D17" s="58">
        <v>1</v>
      </c>
      <c r="E17" s="59"/>
      <c r="F17" s="60">
        <f>E17*D17</f>
        <v>0</v>
      </c>
    </row>
    <row r="18" spans="1:6" s="25" customFormat="1" ht="409.5" customHeight="1">
      <c r="A18" s="61" t="s">
        <v>43</v>
      </c>
      <c r="B18" s="62" t="s">
        <v>18</v>
      </c>
      <c r="C18" s="63"/>
      <c r="D18" s="63"/>
      <c r="E18" s="64"/>
      <c r="F18" s="65"/>
    </row>
    <row r="19" spans="1:6" s="25" customFormat="1" ht="16.5" customHeight="1">
      <c r="A19" s="56"/>
      <c r="B19" s="57" t="s">
        <v>6</v>
      </c>
      <c r="C19" s="58" t="s">
        <v>17</v>
      </c>
      <c r="D19" s="58">
        <v>1</v>
      </c>
      <c r="E19" s="59"/>
      <c r="F19" s="60">
        <f>E19*D19</f>
        <v>0</v>
      </c>
    </row>
    <row r="20" spans="1:6" s="25" customFormat="1" ht="261" customHeight="1">
      <c r="A20" s="61" t="s">
        <v>44</v>
      </c>
      <c r="B20" s="62" t="s">
        <v>19</v>
      </c>
      <c r="C20" s="63"/>
      <c r="D20" s="63"/>
      <c r="E20" s="64"/>
      <c r="F20" s="65"/>
    </row>
    <row r="21" spans="1:6" s="25" customFormat="1" ht="16.5" customHeight="1">
      <c r="A21" s="56"/>
      <c r="B21" s="57" t="s">
        <v>6</v>
      </c>
      <c r="C21" s="58" t="s">
        <v>17</v>
      </c>
      <c r="D21" s="58">
        <v>1</v>
      </c>
      <c r="E21" s="59"/>
      <c r="F21" s="60">
        <f>E21*D21</f>
        <v>0</v>
      </c>
    </row>
    <row r="22" spans="1:6" s="25" customFormat="1" ht="200.45" customHeight="1">
      <c r="A22" s="61" t="s">
        <v>45</v>
      </c>
      <c r="B22" s="62" t="s">
        <v>20</v>
      </c>
      <c r="C22" s="63"/>
      <c r="D22" s="63"/>
      <c r="E22" s="64"/>
      <c r="F22" s="65"/>
    </row>
    <row r="23" spans="1:6" s="25" customFormat="1" ht="19.5" customHeight="1">
      <c r="A23" s="56"/>
      <c r="B23" s="57" t="s">
        <v>6</v>
      </c>
      <c r="C23" s="58" t="s">
        <v>17</v>
      </c>
      <c r="D23" s="58">
        <v>2</v>
      </c>
      <c r="E23" s="59"/>
      <c r="F23" s="60">
        <f>E23*D23</f>
        <v>0</v>
      </c>
    </row>
    <row r="24" spans="1:6" s="25" customFormat="1" ht="19.5" customHeight="1" thickBot="1">
      <c r="A24" s="66"/>
      <c r="B24" s="67" t="s">
        <v>46</v>
      </c>
      <c r="C24" s="68"/>
      <c r="D24" s="68"/>
      <c r="E24" s="69"/>
      <c r="F24" s="70">
        <f>SUM(F16:F23)</f>
        <v>0</v>
      </c>
    </row>
    <row r="25" spans="1:6" s="25" customFormat="1" ht="19.5" customHeight="1" thickBot="1">
      <c r="A25" s="32" t="s">
        <v>34</v>
      </c>
      <c r="B25" s="75" t="s">
        <v>35</v>
      </c>
      <c r="C25" s="76"/>
      <c r="D25" s="76"/>
      <c r="E25" s="77"/>
      <c r="F25" s="78"/>
    </row>
    <row r="26" spans="1:6" s="25" customFormat="1" ht="19.5" customHeight="1">
      <c r="A26" s="79"/>
      <c r="B26" s="80"/>
      <c r="C26" s="81"/>
      <c r="D26" s="81"/>
      <c r="E26" s="82"/>
      <c r="F26" s="83"/>
    </row>
    <row r="27" spans="1:6" s="25" customFormat="1" ht="69" customHeight="1">
      <c r="A27" s="89" t="s">
        <v>36</v>
      </c>
      <c r="B27" s="90" t="s">
        <v>37</v>
      </c>
      <c r="C27" s="91"/>
      <c r="D27" s="91"/>
      <c r="E27" s="92"/>
      <c r="F27" s="93"/>
    </row>
    <row r="28" spans="1:6" s="25" customFormat="1" ht="21.75" customHeight="1">
      <c r="A28" s="99"/>
      <c r="B28" s="57" t="s">
        <v>38</v>
      </c>
      <c r="C28" s="58" t="s">
        <v>32</v>
      </c>
      <c r="D28" s="58">
        <v>2</v>
      </c>
      <c r="E28" s="59"/>
      <c r="F28" s="60">
        <f>D28*E28</f>
        <v>0</v>
      </c>
    </row>
    <row r="29" spans="1:6" s="25" customFormat="1" ht="21.75" customHeight="1" thickBot="1">
      <c r="A29" s="94"/>
      <c r="B29" s="95" t="s">
        <v>35</v>
      </c>
      <c r="C29" s="96"/>
      <c r="D29" s="96"/>
      <c r="E29" s="97"/>
      <c r="F29" s="98">
        <f>F28</f>
        <v>0</v>
      </c>
    </row>
    <row r="30" spans="1:6" s="25" customFormat="1" ht="21.75" customHeight="1" thickBot="1">
      <c r="A30" s="84" t="s">
        <v>39</v>
      </c>
      <c r="B30" s="85" t="s">
        <v>40</v>
      </c>
      <c r="C30" s="86"/>
      <c r="D30" s="86"/>
      <c r="E30" s="87"/>
      <c r="F30" s="88"/>
    </row>
    <row r="31" spans="1:6" s="25" customFormat="1" ht="13.5" customHeight="1">
      <c r="A31" s="100"/>
      <c r="B31" s="101"/>
      <c r="C31" s="102"/>
      <c r="D31" s="102"/>
      <c r="E31" s="103"/>
      <c r="F31" s="104"/>
    </row>
    <row r="32" spans="1:6" s="25" customFormat="1" ht="196.5" customHeight="1">
      <c r="A32" s="105" t="s">
        <v>41</v>
      </c>
      <c r="B32" s="62" t="s">
        <v>15</v>
      </c>
      <c r="C32" s="63"/>
      <c r="D32" s="63"/>
      <c r="E32" s="64"/>
      <c r="F32" s="65"/>
    </row>
    <row r="33" spans="1:7" s="25" customFormat="1" ht="23.25" customHeight="1">
      <c r="A33" s="105"/>
      <c r="B33" s="57" t="s">
        <v>6</v>
      </c>
      <c r="C33" s="58" t="s">
        <v>13</v>
      </c>
      <c r="D33" s="58">
        <v>50</v>
      </c>
      <c r="E33" s="59"/>
      <c r="F33" s="60">
        <f>E33*D33</f>
        <v>0</v>
      </c>
    </row>
    <row r="34" spans="1:7" s="25" customFormat="1" ht="147" customHeight="1">
      <c r="A34" s="56"/>
      <c r="B34" s="62" t="s">
        <v>16</v>
      </c>
      <c r="C34" s="63"/>
      <c r="D34" s="63"/>
      <c r="E34" s="64"/>
      <c r="F34" s="65"/>
    </row>
    <row r="35" spans="1:7" s="25" customFormat="1" ht="19.5" customHeight="1">
      <c r="A35" s="56"/>
      <c r="B35" s="57" t="s">
        <v>6</v>
      </c>
      <c r="C35" s="58" t="s">
        <v>17</v>
      </c>
      <c r="D35" s="58">
        <v>2</v>
      </c>
      <c r="E35" s="59"/>
      <c r="F35" s="60">
        <f>E35*D35</f>
        <v>0</v>
      </c>
    </row>
    <row r="36" spans="1:7" s="25" customFormat="1" ht="19.5" customHeight="1" thickBot="1">
      <c r="A36" s="66"/>
      <c r="B36" s="106" t="s">
        <v>40</v>
      </c>
      <c r="C36" s="68"/>
      <c r="D36" s="68"/>
      <c r="E36" s="69"/>
      <c r="F36" s="70">
        <f>SUM(F32:F35)</f>
        <v>0</v>
      </c>
    </row>
    <row r="37" spans="1:7" ht="21" thickBot="1">
      <c r="A37" s="2"/>
      <c r="B37" s="117" t="s">
        <v>7</v>
      </c>
      <c r="C37" s="117"/>
      <c r="D37" s="117"/>
      <c r="E37" s="117"/>
      <c r="F37" s="3"/>
    </row>
    <row r="38" spans="1:7">
      <c r="A38" s="7" t="s">
        <v>8</v>
      </c>
      <c r="B38" s="28" t="s">
        <v>23</v>
      </c>
      <c r="C38" s="8"/>
      <c r="D38" s="8"/>
      <c r="E38" s="8"/>
      <c r="F38" s="8">
        <f>F13</f>
        <v>0</v>
      </c>
    </row>
    <row r="39" spans="1:7" ht="25.5">
      <c r="A39" s="7" t="s">
        <v>33</v>
      </c>
      <c r="B39" s="28" t="s">
        <v>46</v>
      </c>
      <c r="C39" s="8"/>
      <c r="D39" s="8"/>
      <c r="E39" s="8"/>
      <c r="F39" s="8">
        <f>F24</f>
        <v>0</v>
      </c>
    </row>
    <row r="40" spans="1:7">
      <c r="A40" s="7" t="s">
        <v>34</v>
      </c>
      <c r="B40" s="28" t="s">
        <v>35</v>
      </c>
      <c r="C40" s="8"/>
      <c r="D40" s="8"/>
      <c r="E40" s="8"/>
      <c r="F40" s="8">
        <f>F29</f>
        <v>0</v>
      </c>
    </row>
    <row r="41" spans="1:7" ht="15.75" thickBot="1">
      <c r="A41" s="111" t="s">
        <v>39</v>
      </c>
      <c r="B41" s="112" t="s">
        <v>40</v>
      </c>
      <c r="C41" s="109"/>
      <c r="D41" s="109"/>
      <c r="E41" s="109"/>
      <c r="F41" s="110">
        <f>F36</f>
        <v>0</v>
      </c>
      <c r="G41" s="9"/>
    </row>
    <row r="42" spans="1:7" ht="15.75" thickBot="1">
      <c r="A42" s="107"/>
      <c r="B42" s="26" t="s">
        <v>12</v>
      </c>
      <c r="C42" s="26"/>
      <c r="D42" s="27"/>
      <c r="E42" s="26"/>
      <c r="F42" s="108">
        <f>F38+F39+F40+F41</f>
        <v>0</v>
      </c>
      <c r="G42" s="12"/>
    </row>
    <row r="43" spans="1:7" ht="15.75" thickBot="1">
      <c r="A43" s="13"/>
      <c r="B43" s="13"/>
      <c r="C43" s="15"/>
      <c r="D43" s="16"/>
      <c r="E43" s="15"/>
      <c r="F43" s="15"/>
    </row>
    <row r="44" spans="1:7" ht="15.75" thickBot="1">
      <c r="A44" s="2"/>
      <c r="B44" s="4" t="s">
        <v>10</v>
      </c>
      <c r="C44" s="4"/>
      <c r="D44" s="5"/>
      <c r="E44" s="4"/>
      <c r="F44" s="1">
        <f>F42*25%</f>
        <v>0</v>
      </c>
    </row>
    <row r="45" spans="1:7" ht="15.75" thickBot="1">
      <c r="A45" s="13"/>
      <c r="B45" s="13"/>
      <c r="C45" s="15"/>
      <c r="D45" s="10"/>
      <c r="E45" s="17"/>
      <c r="F45" s="10"/>
    </row>
    <row r="46" spans="1:7" ht="15.75" thickBot="1">
      <c r="A46" s="2"/>
      <c r="B46" s="4" t="s">
        <v>11</v>
      </c>
      <c r="C46" s="4"/>
      <c r="D46" s="5"/>
      <c r="E46" s="4"/>
      <c r="F46" s="1">
        <f>F42+F44</f>
        <v>0</v>
      </c>
    </row>
    <row r="47" spans="1:7">
      <c r="A47" s="18"/>
      <c r="B47" s="118"/>
      <c r="C47" s="118"/>
      <c r="D47" s="16"/>
      <c r="E47" s="15"/>
      <c r="F47" s="15"/>
    </row>
    <row r="48" spans="1:7" ht="14.65" customHeight="1">
      <c r="A48" s="13"/>
      <c r="B48" s="13"/>
      <c r="C48" s="119"/>
      <c r="D48" s="119"/>
      <c r="E48" s="119"/>
      <c r="F48" s="15"/>
    </row>
    <row r="49" spans="1:6">
      <c r="A49" s="13"/>
      <c r="B49" s="13"/>
      <c r="C49" s="20"/>
      <c r="D49" s="19" t="s">
        <v>9</v>
      </c>
      <c r="E49" s="21"/>
      <c r="F49" s="15"/>
    </row>
    <row r="50" spans="1:6" ht="14.65" customHeight="1">
      <c r="A50" s="13"/>
      <c r="B50" s="13"/>
      <c r="C50" s="119"/>
      <c r="D50" s="119"/>
      <c r="E50" s="119"/>
      <c r="F50" s="15"/>
    </row>
  </sheetData>
  <mergeCells count="6">
    <mergeCell ref="A2:F2"/>
    <mergeCell ref="B37:E37"/>
    <mergeCell ref="B47:C47"/>
    <mergeCell ref="C48:E48"/>
    <mergeCell ref="C50:E50"/>
    <mergeCell ref="B14:D14"/>
  </mergeCells>
  <pageMargins left="0.98425196850393704" right="0.39370078740157483" top="0.78740157480314965" bottom="0.78740157480314965" header="0.31496062992125984" footer="0.31496062992125984"/>
  <pageSetup paperSize="9" scale="84" fitToHeight="0" orientation="portrait" r:id="rId1"/>
  <headerFooter>
    <oddFooter>&amp;C&amp;A Stranica &amp;P od &amp;N</oddFooter>
  </headerFooter>
  <rowBreaks count="1" manualBreakCount="1">
    <brk id="1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Dječja igrališta</vt:lpstr>
      <vt:lpstr>'Dječja igrališta'!Ispis_naslova</vt:lpstr>
      <vt:lpstr>'Dječja igrališta'!Podrucje_ispisa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Procelnik</cp:lastModifiedBy>
  <cp:lastPrinted>2025-06-12T10:34:17Z</cp:lastPrinted>
  <dcterms:created xsi:type="dcterms:W3CDTF">2016-04-13T20:53:21Z</dcterms:created>
  <dcterms:modified xsi:type="dcterms:W3CDTF">2025-06-17T08:22:27Z</dcterms:modified>
</cp:coreProperties>
</file>