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C:\Users\WIN 10\Desktop\JEDNOSTAVNA NABAVA\2018\PARK\"/>
    </mc:Choice>
  </mc:AlternateContent>
  <bookViews>
    <workbookView xWindow="0" yWindow="0" windowWidth="10905" windowHeight="7800"/>
  </bookViews>
  <sheets>
    <sheet name="T.1" sheetId="2" r:id="rId1"/>
  </sheets>
  <definedNames>
    <definedName name="Z_AA06E334_E4B8_49A2_AE52_D9E2E93C2708_.wvu.PrintArea" localSheetId="0" hidden="1">T.1!$A$3:$G$100</definedName>
    <definedName name="Z_CB305314_4AA2_4EFF_BA7B_305C5A0ECFC8_.wvu.PrintArea" localSheetId="0" hidden="1">T.1!$A$3:$G$100</definedName>
  </definedNames>
  <calcPr calcId="152511"/>
  <customWorkbookViews>
    <customWorkbookView name="Milan - osobni prikaz" guid="{AA06E334-E4B8-49A2-AE52-D9E2E93C2708}" mergeInterval="0" personalView="1" maximized="1" windowWidth="1596" windowHeight="674" activeSheetId="1"/>
    <customWorkbookView name="Mihael - Osobni pogled" guid="{CB305314-4AA2-4EFF-BA7B-305C5A0ECFC8}" mergeInterval="0" personalView="1" maximized="1" xWindow="1" yWindow="1" windowWidth="1916" windowHeight="970" activeSheetId="1"/>
  </customWorkbookViews>
</workbook>
</file>

<file path=xl/calcChain.xml><?xml version="1.0" encoding="utf-8"?>
<calcChain xmlns="http://schemas.openxmlformats.org/spreadsheetml/2006/main">
  <c r="E49" i="2" l="1"/>
  <c r="E47" i="2"/>
  <c r="E48" i="2" l="1"/>
  <c r="C88" i="2"/>
  <c r="E70" i="2"/>
  <c r="C58" i="2"/>
  <c r="C51" i="2"/>
  <c r="E25" i="2"/>
  <c r="E23" i="2"/>
  <c r="C74" i="2" l="1"/>
  <c r="C33" i="2"/>
  <c r="C17" i="2"/>
  <c r="G100" i="2" l="1"/>
</calcChain>
</file>

<file path=xl/sharedStrings.xml><?xml version="1.0" encoding="utf-8"?>
<sst xmlns="http://schemas.openxmlformats.org/spreadsheetml/2006/main" count="124" uniqueCount="69">
  <si>
    <t>1.</t>
  </si>
  <si>
    <t>2.</t>
  </si>
  <si>
    <t>3.</t>
  </si>
  <si>
    <t>PRIPREMNI RADOVI</t>
  </si>
  <si>
    <t>ZEMLJANI RADOVI</t>
  </si>
  <si>
    <t>4.</t>
  </si>
  <si>
    <t>5.</t>
  </si>
  <si>
    <t>m'</t>
  </si>
  <si>
    <t>UKUPNO</t>
  </si>
  <si>
    <t>KOLNIČKA KONSTRUKCIJA</t>
  </si>
  <si>
    <t>A</t>
  </si>
  <si>
    <t>B</t>
  </si>
  <si>
    <t>C</t>
  </si>
  <si>
    <t>D</t>
  </si>
  <si>
    <t>SVEUKUPNO</t>
  </si>
  <si>
    <t>Lociranje i zaštita instalacija u području trase</t>
  </si>
  <si>
    <t>REKAPITULACIJA</t>
  </si>
  <si>
    <t>PDV 25%</t>
  </si>
  <si>
    <t>kpl</t>
  </si>
  <si>
    <t>Rezanje postojećeg asfalta i betona na mjestima spojeva obnovljene trase s postojećim prometnicama.</t>
  </si>
  <si>
    <t>Ručni popravak lokalnih oštećenja kolnika - udarnih jama asfaltom (BNS 16) -  AC 16 BASE 50/70. U cijenu uključen sav potreban rad i materijal.</t>
  </si>
  <si>
    <t>Izrada privremenih prilaza do stambenih objekata u području zahvata za cijelo vrijeme trajanja radova te održavanje svih privremenih i gradilišnih puteva. Izvođač je dužan izvesti sanaciju alternativnih prometnih pravaca, koji će se koristiti za privremeno preusmjeravanje prometa, po završetku radova.</t>
  </si>
  <si>
    <t>Strojno uklanjanje humusa na dijelu zahvata na kojemu se izvodi proširenje za potrebe izvedbe parkirnih površina. Iskopani materijal deponira se na gradilišnoj deponiji na udaljenosti do 100 m.</t>
  </si>
  <si>
    <t>Strojno uklanjanje nadvišenih bankina uz prometne površine te deponiranje na gradilišnoj deponiji na udaljenosti do 100 m.</t>
  </si>
  <si>
    <t>Svi radovi na predmetnom objektu moraju se izvesti u skladu sa Općim tehničkim uvjetima za radove na cestama, Tehničkim propisom  za građevinske konstrukcije, Pravilniku o prometnim znakovima, signalizaciji i opremi na cestama, Hrvatskim normama i drugim važećim normama i propisima iz ovog područja. U svim stavkama ovog troškovnika cijenom je obuhvaćen sav potreban rad, priprema i materijal za jedinicu gotovog posla. U ove cijene ulaze i svi troškovi održavanja objekta do dana preuzimanja, kao i troškovi bilo kakvog priručnog postrojenja i prilagodbi na terenu potrebnog za izvođenje radova po ovom troškovniku. Razni nepredviđeni radovi koji nisu obuhvaćeni stavkama ovog troškovnika, a koji se tokom gradnje ukažu neophodni mogu se izvoditi isključivo po nalogu Investitora i uz odobrenje nadzornog inženjera. 
U slučaju da u pojedinim stavkama dođe do realizacije viška radova u odnosu na ugovorne količine, Izvođač je dužan pisanim putem upozoriti nadzornu službu i Investitora.</t>
  </si>
  <si>
    <t>Podizanje ili spuštanje te prilagodba poklopaca revizionih okana postojećih infrastrukturnih objekata na projektiranu visinu završnih slojeva kolne konstrukcije. Korekcija visine poklopca je predviđena u visini do 50 cm. Stavka uključuje demontažu poklopca, okvira poklopca, razbijanje betona do potrebne visine ili dobetoniravanje na potrebnu visinu kao i ponovnu ugradnju istog poklopca ili hidranta. Obračun po komadu.</t>
  </si>
  <si>
    <t>kom</t>
  </si>
  <si>
    <t>Rušenje dijelova postojećeg asfaltnog i betonskog zastora na spojevima prometnica te na mjestima većih oštećenja postojećeg asfaltnog zastora. Rubove neoštećenog zastora potrebno je obraditi pravilnim zasijecanjem. U cijenu uključeno rušenje, strojno i ručno razbijanje, strojno rezanje i obrada svih rubova - kontaktnih površina na objektima u zahvatu, utovar otpadnog materijala u vozilo i prijevoz na deponij određen po Investitoru.</t>
  </si>
  <si>
    <t>Obnova i prilagodba postojećih pješačkih komunikacija - ulaza u višestambenu zgradu i prateće objekte u području zahvata te u kontaktnim zonama. U cijeni sav potreban rad i materijal za prilagodbu visinskih elemenata pojedine komunikacije (prilagodba postojećih elemenata i sl.) Obračun za cjelovito izveden rad. Uz dokaznicu mjera izvođač je dužan priložiti i fotodokumentaciju svake faze rada na pojedinoj komunikaciji.</t>
  </si>
  <si>
    <t xml:space="preserve">Grubo i fino planiranje i valjanje posteljice prometnih i pješačkih površina. Neravnine je potrebno zasjeći, a udubljenja napuniti materijalom tako da posteljica nakon valjanja dobije projektirane uzdužne i poprečne padove, sa točnosti +- 2 cm. </t>
  </si>
  <si>
    <t>6.</t>
  </si>
  <si>
    <t>Frezanje asfaltnih površina i uklanjanje neravnina na mjestima gdje su neravnine veće od ±2,5 cm.</t>
  </si>
  <si>
    <t>Obrada i priprema postojeće prometne površine - površinsko čišćenje te prskanje bitumenskom emulzijom. U cijenu uključen sav potreban rad i materijal.</t>
  </si>
  <si>
    <t>BETONSKI RADOVI</t>
  </si>
  <si>
    <t>Dobava i ugradnja tipskih betonskih rubnjaka ugrađenih u temelj od betona C20/25. Betonski rubnjaci se međusobno spajaju cementnim mortom M 50, a ugrađuju točno u visini završnog sloja kolnika. Obračun po m' ugrađenog rubnjaka, uključivo rubnjaci, temelj i iskop za temelj.</t>
  </si>
  <si>
    <t>a/ rubnjaci 18/24</t>
  </si>
  <si>
    <t>b/ rubnjaci 8/20</t>
  </si>
  <si>
    <t>Dobava i ugradnja tipskih betonskih kanalica ugrađenih u podlogu od betona C20/25. Betonske kanalice se međusobno spajaju cementnim mortom M 50, a ugrađuju točno u visini završnog sloja kolnika. Obračun po m' ugrađenih kanalica. U jediničnu cijenu uključen sav potreban rad i materijal.
a/ betonske kanalice š=40 cm</t>
  </si>
  <si>
    <t>E</t>
  </si>
  <si>
    <t>OBORINSKA ODVODNJA</t>
  </si>
  <si>
    <t>Dobava, transport i ugradnja geotekstila tip 300 na trasi planirane prometnice i objekata. U jediničnu cijenu uključen sav potreban rad te materijal s preklopima i pričvrsnim sredstvima.</t>
  </si>
  <si>
    <t>F</t>
  </si>
  <si>
    <t>PROMETNA SIGNALIZACIJA</t>
  </si>
  <si>
    <t>Izrada horizontalne signalizacije-oznake za reguliranje prometa na kolniku. Obračun prema m1 pune ili isprekidane bijele linije, odnosno po komadu strelice ili natpisa.</t>
  </si>
  <si>
    <t>a/ isprekidana linija širine 10 cm bijela-obilježavanje osi ulice</t>
  </si>
  <si>
    <t>b/ oznaka H11</t>
  </si>
  <si>
    <t>Izrada povišenog betonskog platoa za postavljanje kontejnera za otpad. Plato se izvodi kao betonska ploča betonom C25/30 u debljini 18 cm i blagom nagibu. Površinska obrada - zaribano. Rubovi izvedeni bez oštrih bridova. U cijeni sav potreban rad i materijal.</t>
  </si>
  <si>
    <t>a/ oplata</t>
  </si>
  <si>
    <t>b/ mrežasta armatura</t>
  </si>
  <si>
    <t>kg</t>
  </si>
  <si>
    <t>c/ beton C25/30</t>
  </si>
  <si>
    <t>Dobava, izrada i ugradnja asfalt betona-habajući sloj AC 11 SURF 50/70 u debljini 5 cm.</t>
  </si>
  <si>
    <t>c/ oznaka H18</t>
  </si>
  <si>
    <t>d/ linija širine 10 cm bijela-puna linija</t>
  </si>
  <si>
    <t>e/ označavanje parkirnih mjesta - H62</t>
  </si>
  <si>
    <t>Nabava, doprema i postavljanje prometnih znakova. U cijenu uključena nabava, izrada i bojenje znakova i stupova, iskop i betoniranje temelja, učvršćenje znakova i stupova, te svi pripremni radovi i prijevoz.
a/ znak B01 i CO2</t>
  </si>
  <si>
    <t>Polaganje tipskih travnih opločnika dim 40x60 cm na površine namijenjene za parkiranje.
Stavka obuhvaća:
- polaganje travnih opločnika h= min 8 cm 
- izrada sloja od uvaljanog pijeska d=2 cm
- zasipavanje travnih ploča humusnim materijalom, te zasijavanje travom u količini 3 dkg/m² 
a/ betonski opločnici d=8 cm</t>
  </si>
  <si>
    <t>Izrada slivnika betonskim cijevima ø50 cm i dubine prilagođene postojećoj kanalizaciji uz osiguranje vodonepropusnosti spojeva. Izrada podne ploče betonom C 20/25 razreda izloženosti XD3,  Stavka obuhvaća: iskop, izradu tampona, betoniranje podloge, montažu betonskih cijevi, ugradnju lj.ž. slivničke (za teški promet) rešetke, zatrpavanje i uključivo sva potrebna mjerenja na vodonepropusnost te spoj na kanalizacijsku mrežu PVC cijevima DN 160 SN8 prosječne duljine do 10 m. Obračun po komadu izvedenog funkcionalnog slivnika.</t>
  </si>
  <si>
    <r>
      <t>m</t>
    </r>
    <r>
      <rPr>
        <vertAlign val="superscript"/>
        <sz val="11"/>
        <rFont val="Calibri"/>
        <family val="2"/>
        <charset val="238"/>
      </rPr>
      <t>3</t>
    </r>
  </si>
  <si>
    <r>
      <t>Strojni široki iskop na dijelu zahvata na kojemu se izvodi proširenje za potrebe izvedbe parkirnih površina. Iskopani materijal deponira se na gradilišnoj deponiji na udaljenosti do 100 m. Ukoliko se utvrdi da je nosivost podloge manja od Me=15 N/mm</t>
    </r>
    <r>
      <rPr>
        <vertAlign val="superscript"/>
        <sz val="11"/>
        <rFont val="Calibri"/>
        <family val="2"/>
        <charset val="238"/>
      </rPr>
      <t>2</t>
    </r>
    <r>
      <rPr>
        <sz val="11"/>
        <rFont val="Calibri"/>
        <family val="2"/>
        <charset val="238"/>
      </rPr>
      <t>, stavkom je obuhvaćen i iskop do potrebne dubine.</t>
    </r>
  </si>
  <si>
    <r>
      <t>m</t>
    </r>
    <r>
      <rPr>
        <vertAlign val="superscript"/>
        <sz val="11"/>
        <rFont val="Calibri"/>
        <family val="2"/>
        <charset val="238"/>
      </rPr>
      <t>2</t>
    </r>
  </si>
  <si>
    <r>
      <t>Izrada kamenih bankina odgovarajućim materijalom  sa potrebnim zbijanjem i valjanjem. Obračun po m</t>
    </r>
    <r>
      <rPr>
        <vertAlign val="superscript"/>
        <sz val="11"/>
        <rFont val="Calibri"/>
        <family val="2"/>
        <charset val="238"/>
      </rPr>
      <t>3</t>
    </r>
    <r>
      <rPr>
        <sz val="11"/>
        <rFont val="Calibri"/>
        <family val="2"/>
        <charset val="238"/>
      </rPr>
      <t xml:space="preserve"> ugrađenog materijala. U cijeni sav potreban rad i materijal.</t>
    </r>
  </si>
  <si>
    <r>
      <t>Dobava i izvedba nosivog sloja od mehanički zbijenog tucaničkog materijala 0-63 u sloju prosječne debljine d= 40 cm. Ovaj sloj se ugrađuje na pripremljenu i uređenu posteljicu (Ms=15 N/mm</t>
    </r>
    <r>
      <rPr>
        <vertAlign val="superscript"/>
        <sz val="11"/>
        <rFont val="Calibri"/>
        <family val="2"/>
        <charset val="238"/>
      </rPr>
      <t>2</t>
    </r>
    <r>
      <rPr>
        <sz val="11"/>
        <rFont val="Calibri"/>
        <family val="2"/>
        <charset val="238"/>
      </rPr>
      <t>). Ugrađeni  sloj na kolniku mora zadovoljiti modul stišljivosti Ms=80 N/mm</t>
    </r>
    <r>
      <rPr>
        <vertAlign val="superscript"/>
        <sz val="11"/>
        <rFont val="Calibri"/>
        <family val="2"/>
        <charset val="238"/>
      </rPr>
      <t>2</t>
    </r>
    <r>
      <rPr>
        <sz val="11"/>
        <rFont val="Calibri"/>
        <family val="2"/>
        <charset val="238"/>
      </rPr>
      <t>. Ova stavka obuhvaća dobavu materijala, prijevoz, razastiranje i zbijanje materijala na trasi te završnu pripremu za asfaltiranje  kamenom mješavinom 0/8 kao i zbijanje na potreban modul stišljivosti.  Obračun po m</t>
    </r>
    <r>
      <rPr>
        <vertAlign val="superscript"/>
        <sz val="11"/>
        <rFont val="Calibri"/>
        <family val="2"/>
        <charset val="238"/>
      </rPr>
      <t>3</t>
    </r>
    <r>
      <rPr>
        <sz val="11"/>
        <rFont val="Calibri"/>
        <family val="2"/>
        <charset val="238"/>
      </rPr>
      <t xml:space="preserve"> ugrađenog donjeg nosivog sloja kolnika od drobljene kamene mješavine za kolnik i parkiralište.</t>
    </r>
  </si>
  <si>
    <t>Opis radova</t>
  </si>
  <si>
    <t>Količina</t>
  </si>
  <si>
    <t>Jedinica mjere</t>
  </si>
  <si>
    <t>Jedinična cijena kn (bez PDV-a)</t>
  </si>
  <si>
    <t>Ukupna cijena kn (bez PDV-a)</t>
  </si>
  <si>
    <t>TROŠKOVNIK: Uređenje javne površine ispred stambene zgrade u Ulici  kralja Tomislava 2-4 u Staroj Gradiški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</si>
</sst>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k_n_-;\-* #,##0.00\ _k_n_-;_-* &quot;-&quot;??\ _k_n_-;_-@_-"/>
  </numFmts>
  <fonts count="10" x14ac:knownFonts="1">
    <font>
      <sz val="10"/>
      <name val="Arial"/>
      <charset val="238"/>
    </font>
    <font>
      <sz val="10"/>
      <name val="Arial"/>
      <family val="2"/>
      <charset val="238"/>
    </font>
    <font>
      <sz val="10"/>
      <name val="Arial"/>
      <family val="2"/>
      <charset val="238"/>
    </font>
    <font>
      <sz val="11"/>
      <color theme="1"/>
      <name val="Calibri"/>
      <family val="2"/>
      <charset val="238"/>
      <scheme val="minor"/>
    </font>
    <font>
      <sz val="11"/>
      <name val="Calibri"/>
      <family val="2"/>
      <charset val="238"/>
      <scheme val="minor"/>
    </font>
    <font>
      <sz val="11"/>
      <name val="Calibri"/>
      <family val="2"/>
      <charset val="238"/>
    </font>
    <font>
      <b/>
      <sz val="11"/>
      <name val="Calibri"/>
      <family val="2"/>
      <charset val="238"/>
    </font>
    <font>
      <vertAlign val="superscript"/>
      <sz val="11"/>
      <name val="Calibri"/>
      <family val="2"/>
      <charset val="238"/>
    </font>
    <font>
      <b/>
      <sz val="11"/>
      <name val="Calibri"/>
      <family val="2"/>
      <charset val="238"/>
      <scheme val="minor"/>
    </font>
    <font>
      <b/>
      <sz val="10"/>
      <name val="Arial"/>
      <family val="2"/>
      <charset val="238"/>
    </font>
  </fonts>
  <fills count="3">
    <fill>
      <patternFill patternType="none"/>
    </fill>
    <fill>
      <patternFill patternType="gray125"/>
    </fill>
    <fill>
      <patternFill patternType="solid">
        <fgColor indexed="22"/>
        <bgColor indexed="64"/>
      </patternFill>
    </fill>
  </fills>
  <borders count="6">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double">
        <color indexed="64"/>
      </bottom>
      <diagonal/>
    </border>
  </borders>
  <cellStyleXfs count="4">
    <xf numFmtId="0" fontId="0" fillId="0" borderId="0"/>
    <xf numFmtId="0" fontId="3" fillId="0" borderId="0"/>
    <xf numFmtId="0" fontId="2" fillId="0" borderId="0"/>
    <xf numFmtId="43" fontId="1" fillId="0" borderId="0" applyFont="0" applyFill="0" applyBorder="0" applyAlignment="0" applyProtection="0"/>
  </cellStyleXfs>
  <cellXfs count="64">
    <xf numFmtId="0" fontId="0" fillId="0" borderId="0" xfId="0"/>
    <xf numFmtId="0" fontId="4" fillId="0" borderId="0" xfId="0" applyFont="1" applyAlignment="1">
      <alignment vertical="top"/>
    </xf>
    <xf numFmtId="0" fontId="5" fillId="0" borderId="0" xfId="0" applyFont="1" applyAlignment="1" applyProtection="1">
      <alignment horizontal="right" vertical="top"/>
    </xf>
    <xf numFmtId="0" fontId="4" fillId="0" borderId="0" xfId="0" applyFont="1" applyAlignment="1">
      <alignment wrapText="1" shrinkToFit="1"/>
    </xf>
    <xf numFmtId="0" fontId="5" fillId="0" borderId="0" xfId="0" applyFont="1" applyAlignment="1" applyProtection="1">
      <alignment horizontal="center"/>
    </xf>
    <xf numFmtId="43" fontId="4" fillId="0" borderId="0" xfId="3" applyFont="1"/>
    <xf numFmtId="0" fontId="5" fillId="0" borderId="0" xfId="0" applyFont="1"/>
    <xf numFmtId="0" fontId="6" fillId="2" borderId="0" xfId="0" applyFont="1" applyFill="1" applyAlignment="1" applyProtection="1">
      <alignment horizontal="right" vertical="top"/>
    </xf>
    <xf numFmtId="0" fontId="6" fillId="2" borderId="0" xfId="0" applyFont="1" applyFill="1" applyAlignment="1" applyProtection="1">
      <alignment wrapText="1" shrinkToFit="1"/>
    </xf>
    <xf numFmtId="0" fontId="6" fillId="2" borderId="0" xfId="0" applyFont="1" applyFill="1" applyAlignment="1" applyProtection="1">
      <alignment horizontal="center"/>
    </xf>
    <xf numFmtId="4" fontId="6" fillId="2" borderId="0" xfId="0" applyNumberFormat="1" applyFont="1" applyFill="1" applyProtection="1"/>
    <xf numFmtId="43" fontId="6" fillId="2" borderId="0" xfId="3" applyFont="1" applyFill="1" applyProtection="1"/>
    <xf numFmtId="0" fontId="6" fillId="0" borderId="0" xfId="0" applyFont="1"/>
    <xf numFmtId="0" fontId="6" fillId="0" borderId="0" xfId="0" applyFont="1" applyAlignment="1">
      <alignment horizontal="right"/>
    </xf>
    <xf numFmtId="0" fontId="5" fillId="0" borderId="0" xfId="0" applyFont="1" applyAlignment="1" applyProtection="1">
      <alignment wrapText="1" shrinkToFit="1"/>
    </xf>
    <xf numFmtId="4" fontId="5" fillId="0" borderId="0" xfId="0" applyNumberFormat="1" applyFont="1" applyProtection="1"/>
    <xf numFmtId="4" fontId="5" fillId="0" borderId="0" xfId="0" applyNumberFormat="1" applyFont="1" applyAlignment="1" applyProtection="1"/>
    <xf numFmtId="43" fontId="5" fillId="0" borderId="0" xfId="3" applyFont="1" applyAlignment="1" applyProtection="1"/>
    <xf numFmtId="0" fontId="6" fillId="0" borderId="1" xfId="0" applyFont="1" applyBorder="1" applyAlignment="1" applyProtection="1">
      <alignment horizontal="right" vertical="top"/>
    </xf>
    <xf numFmtId="0" fontId="6" fillId="0" borderId="1" xfId="0" applyFont="1" applyBorder="1" applyAlignment="1" applyProtection="1">
      <alignment wrapText="1" shrinkToFit="1"/>
    </xf>
    <xf numFmtId="0" fontId="6" fillId="0" borderId="1" xfId="0" applyFont="1" applyBorder="1" applyAlignment="1" applyProtection="1">
      <alignment horizontal="center"/>
    </xf>
    <xf numFmtId="4" fontId="6" fillId="0" borderId="1" xfId="0" applyNumberFormat="1" applyFont="1" applyBorder="1" applyProtection="1"/>
    <xf numFmtId="43" fontId="6" fillId="0" borderId="1" xfId="3" applyFont="1" applyBorder="1" applyProtection="1"/>
    <xf numFmtId="0" fontId="6" fillId="0" borderId="0" xfId="0" applyFont="1" applyBorder="1" applyAlignment="1" applyProtection="1">
      <alignment horizontal="right" vertical="top"/>
    </xf>
    <xf numFmtId="0" fontId="6" fillId="0" borderId="0" xfId="0" applyFont="1" applyBorder="1" applyAlignment="1" applyProtection="1">
      <alignment wrapText="1" shrinkToFit="1"/>
    </xf>
    <xf numFmtId="0" fontId="6" fillId="0" borderId="0" xfId="0" applyFont="1" applyBorder="1" applyAlignment="1" applyProtection="1">
      <alignment horizontal="center"/>
    </xf>
    <xf numFmtId="4" fontId="6" fillId="0" borderId="0" xfId="0" applyNumberFormat="1" applyFont="1" applyBorder="1" applyProtection="1"/>
    <xf numFmtId="43" fontId="6" fillId="0" borderId="0" xfId="3" applyFont="1" applyBorder="1" applyProtection="1"/>
    <xf numFmtId="43" fontId="5" fillId="0" borderId="0" xfId="3" applyFont="1" applyProtection="1"/>
    <xf numFmtId="0" fontId="5" fillId="0" borderId="2" xfId="0" applyFont="1" applyBorder="1" applyAlignment="1" applyProtection="1">
      <alignment horizontal="right" vertical="top"/>
    </xf>
    <xf numFmtId="0" fontId="5" fillId="0" borderId="1" xfId="0" applyFont="1" applyBorder="1" applyAlignment="1" applyProtection="1">
      <alignment horizontal="right" vertical="top"/>
    </xf>
    <xf numFmtId="0" fontId="5" fillId="0" borderId="1" xfId="0" applyFont="1" applyBorder="1" applyAlignment="1" applyProtection="1">
      <alignment horizontal="center"/>
    </xf>
    <xf numFmtId="4" fontId="5" fillId="0" borderId="1" xfId="0" applyNumberFormat="1" applyFont="1" applyBorder="1" applyProtection="1"/>
    <xf numFmtId="43" fontId="5" fillId="0" borderId="3" xfId="3" applyFont="1" applyBorder="1" applyProtection="1"/>
    <xf numFmtId="0" fontId="6" fillId="0" borderId="4" xfId="0" applyFont="1" applyBorder="1" applyAlignment="1" applyProtection="1">
      <alignment horizontal="right" vertical="top"/>
    </xf>
    <xf numFmtId="0" fontId="6" fillId="0" borderId="4" xfId="0" applyFont="1" applyBorder="1" applyAlignment="1" applyProtection="1">
      <alignment wrapText="1" shrinkToFit="1"/>
    </xf>
    <xf numFmtId="0" fontId="6" fillId="0" borderId="4" xfId="0" applyFont="1" applyBorder="1" applyAlignment="1" applyProtection="1">
      <alignment horizontal="center"/>
    </xf>
    <xf numFmtId="4" fontId="6" fillId="0" borderId="4" xfId="0" applyNumberFormat="1" applyFont="1" applyBorder="1" applyProtection="1"/>
    <xf numFmtId="43" fontId="6" fillId="0" borderId="4" xfId="3" applyFont="1" applyBorder="1" applyProtection="1"/>
    <xf numFmtId="0" fontId="6" fillId="0" borderId="0" xfId="0" applyFont="1" applyAlignment="1" applyProtection="1">
      <alignment horizontal="right" vertical="top"/>
    </xf>
    <xf numFmtId="0" fontId="6" fillId="0" borderId="0" xfId="0" applyFont="1" applyAlignment="1" applyProtection="1">
      <alignment wrapText="1" shrinkToFit="1"/>
    </xf>
    <xf numFmtId="0" fontId="6" fillId="0" borderId="0" xfId="0" applyFont="1" applyAlignment="1" applyProtection="1">
      <alignment horizontal="center"/>
    </xf>
    <xf numFmtId="4" fontId="6" fillId="0" borderId="0" xfId="0" applyNumberFormat="1" applyFont="1" applyProtection="1"/>
    <xf numFmtId="43" fontId="6" fillId="0" borderId="0" xfId="3" applyFont="1" applyProtection="1"/>
    <xf numFmtId="43" fontId="6" fillId="0" borderId="0" xfId="0" applyNumberFormat="1" applyFont="1"/>
    <xf numFmtId="0" fontId="6" fillId="0" borderId="5" xfId="0" applyFont="1" applyBorder="1" applyAlignment="1" applyProtection="1">
      <alignment horizontal="right" vertical="top"/>
    </xf>
    <xf numFmtId="0" fontId="6" fillId="0" borderId="5" xfId="0" applyFont="1" applyBorder="1" applyAlignment="1" applyProtection="1">
      <alignment wrapText="1" shrinkToFit="1"/>
    </xf>
    <xf numFmtId="0" fontId="6" fillId="0" borderId="5" xfId="0" applyFont="1" applyBorder="1" applyAlignment="1" applyProtection="1">
      <alignment horizontal="center"/>
    </xf>
    <xf numFmtId="4" fontId="6" fillId="0" borderId="5" xfId="0" applyNumberFormat="1" applyFont="1" applyBorder="1" applyProtection="1"/>
    <xf numFmtId="43" fontId="6" fillId="0" borderId="5" xfId="3" applyFont="1" applyBorder="1" applyProtection="1"/>
    <xf numFmtId="9" fontId="6" fillId="0" borderId="0" xfId="0" applyNumberFormat="1" applyFont="1" applyAlignment="1" applyProtection="1">
      <alignment horizontal="center"/>
    </xf>
    <xf numFmtId="0" fontId="1" fillId="0" borderId="0" xfId="0" applyFont="1" applyAlignment="1"/>
    <xf numFmtId="0" fontId="1" fillId="0" borderId="0" xfId="0" applyFont="1" applyAlignment="1">
      <alignment wrapText="1"/>
    </xf>
    <xf numFmtId="0" fontId="1" fillId="0" borderId="0" xfId="0" applyFont="1" applyAlignment="1">
      <alignment horizontal="center" wrapText="1"/>
    </xf>
    <xf numFmtId="0" fontId="5" fillId="0" borderId="0" xfId="0" applyFont="1" applyAlignment="1" applyProtection="1">
      <alignment vertical="top" wrapText="1" shrinkToFit="1"/>
    </xf>
    <xf numFmtId="0" fontId="6" fillId="0" borderId="1" xfId="0" applyFont="1" applyBorder="1" applyAlignment="1" applyProtection="1">
      <alignment vertical="top" wrapText="1" shrinkToFit="1"/>
    </xf>
    <xf numFmtId="0" fontId="6" fillId="2" borderId="0" xfId="0" applyFont="1" applyFill="1" applyAlignment="1" applyProtection="1">
      <alignment vertical="top" wrapText="1" shrinkToFit="1"/>
    </xf>
    <xf numFmtId="43" fontId="8" fillId="0" borderId="0" xfId="3" applyFont="1"/>
    <xf numFmtId="0" fontId="8" fillId="0" borderId="0" xfId="0" applyFont="1" applyAlignment="1">
      <alignment horizontal="left" wrapText="1" shrinkToFit="1"/>
    </xf>
    <xf numFmtId="0" fontId="9" fillId="0" borderId="0" xfId="0" applyFont="1" applyAlignment="1">
      <alignment horizontal="left"/>
    </xf>
    <xf numFmtId="0" fontId="8" fillId="0" borderId="0" xfId="0" applyFont="1" applyAlignment="1">
      <alignment horizontal="left" wrapText="1" shrinkToFit="1"/>
    </xf>
    <xf numFmtId="0" fontId="9" fillId="0" borderId="0" xfId="0" applyFont="1" applyAlignment="1">
      <alignment horizontal="left"/>
    </xf>
    <xf numFmtId="0" fontId="4" fillId="0" borderId="0" xfId="0" applyFont="1" applyAlignment="1">
      <alignment vertical="top" wrapText="1" shrinkToFit="1"/>
    </xf>
    <xf numFmtId="0" fontId="0" fillId="0" borderId="0" xfId="0" applyAlignment="1">
      <alignment vertical="top"/>
    </xf>
  </cellXfs>
  <cellStyles count="4">
    <cellStyle name="Normalno" xfId="0" builtinId="0"/>
    <cellStyle name="Normalno 2" xfId="1"/>
    <cellStyle name="Obično 2" xfId="2"/>
    <cellStyle name="Zarez" xfId="3"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2"/>
  <sheetViews>
    <sheetView tabSelected="1" view="pageBreakPreview" topLeftCell="A66" zoomScaleNormal="100" zoomScaleSheetLayoutView="100" workbookViewId="0">
      <selection activeCell="P13" sqref="P13"/>
    </sheetView>
  </sheetViews>
  <sheetFormatPr defaultRowHeight="15" x14ac:dyDescent="0.25"/>
  <cols>
    <col min="1" max="1" width="3.42578125" style="2" customWidth="1"/>
    <col min="2" max="2" width="4.5703125" style="2" customWidth="1"/>
    <col min="3" max="3" width="44.42578125" style="14" customWidth="1"/>
    <col min="4" max="4" width="7.5703125" style="4" bestFit="1" customWidth="1"/>
    <col min="5" max="5" width="10.140625" style="15" bestFit="1" customWidth="1"/>
    <col min="6" max="6" width="11.7109375" style="15" customWidth="1"/>
    <col min="7" max="7" width="13.42578125" style="28" customWidth="1"/>
    <col min="8" max="8" width="9.140625" style="6"/>
    <col min="9" max="9" width="11.7109375" style="6" bestFit="1" customWidth="1"/>
    <col min="10" max="16384" width="9.140625" style="6"/>
  </cols>
  <sheetData>
    <row r="1" spans="1:10" s="12" customFormat="1" ht="30" customHeight="1" x14ac:dyDescent="0.25">
      <c r="A1" s="60" t="s">
        <v>68</v>
      </c>
      <c r="B1" s="61"/>
      <c r="C1" s="61"/>
      <c r="D1" s="61"/>
      <c r="E1" s="61"/>
      <c r="F1" s="61"/>
      <c r="G1" s="61"/>
      <c r="H1" s="57"/>
    </row>
    <row r="2" spans="1:10" s="12" customFormat="1" ht="15" customHeight="1" x14ac:dyDescent="0.25">
      <c r="A2" s="58"/>
      <c r="B2" s="59"/>
      <c r="C2" s="59"/>
      <c r="D2" s="59"/>
      <c r="E2" s="59"/>
      <c r="F2" s="59"/>
      <c r="G2" s="59"/>
      <c r="H2" s="57"/>
    </row>
    <row r="3" spans="1:10" ht="168.75" customHeight="1" x14ac:dyDescent="0.25">
      <c r="A3" s="1"/>
      <c r="B3" s="62" t="s">
        <v>24</v>
      </c>
      <c r="C3" s="63"/>
      <c r="D3" s="63"/>
      <c r="E3" s="63"/>
      <c r="F3" s="63"/>
      <c r="G3" s="63"/>
      <c r="H3" s="5"/>
    </row>
    <row r="4" spans="1:10" ht="39" x14ac:dyDescent="0.25">
      <c r="A4" s="1"/>
      <c r="B4" s="3"/>
      <c r="C4" s="51" t="s">
        <v>63</v>
      </c>
      <c r="D4" s="53" t="s">
        <v>65</v>
      </c>
      <c r="E4" s="51" t="s">
        <v>64</v>
      </c>
      <c r="F4" s="53" t="s">
        <v>66</v>
      </c>
      <c r="G4" s="52" t="s">
        <v>67</v>
      </c>
      <c r="H4" s="5"/>
    </row>
    <row r="5" spans="1:10" s="12" customFormat="1" x14ac:dyDescent="0.25">
      <c r="A5" s="7" t="s">
        <v>10</v>
      </c>
      <c r="B5" s="7"/>
      <c r="C5" s="8" t="s">
        <v>3</v>
      </c>
      <c r="D5" s="9"/>
      <c r="E5" s="10"/>
      <c r="F5" s="10"/>
      <c r="G5" s="11"/>
      <c r="J5" s="13"/>
    </row>
    <row r="7" spans="1:10" ht="45" x14ac:dyDescent="0.25">
      <c r="B7" s="2" t="s">
        <v>0</v>
      </c>
      <c r="C7" s="54" t="s">
        <v>19</v>
      </c>
      <c r="D7" s="4" t="s">
        <v>7</v>
      </c>
      <c r="E7" s="16">
        <v>15</v>
      </c>
      <c r="F7" s="16"/>
      <c r="G7" s="17"/>
    </row>
    <row r="9" spans="1:10" x14ac:dyDescent="0.25">
      <c r="B9" s="2" t="s">
        <v>1</v>
      </c>
      <c r="C9" s="54" t="s">
        <v>15</v>
      </c>
      <c r="D9" s="4" t="s">
        <v>18</v>
      </c>
      <c r="E9" s="15">
        <v>1</v>
      </c>
      <c r="F9" s="16"/>
      <c r="G9" s="17"/>
    </row>
    <row r="11" spans="1:10" ht="74.25" customHeight="1" x14ac:dyDescent="0.25">
      <c r="B11" s="2" t="s">
        <v>2</v>
      </c>
      <c r="C11" s="54" t="s">
        <v>21</v>
      </c>
      <c r="D11" s="4" t="s">
        <v>18</v>
      </c>
      <c r="E11" s="15">
        <v>1</v>
      </c>
      <c r="F11" s="16"/>
      <c r="G11" s="17"/>
    </row>
    <row r="12" spans="1:10" x14ac:dyDescent="0.25">
      <c r="F12" s="16"/>
      <c r="G12" s="17"/>
    </row>
    <row r="13" spans="1:10" ht="150" x14ac:dyDescent="0.25">
      <c r="B13" s="2" t="s">
        <v>5</v>
      </c>
      <c r="C13" s="54" t="s">
        <v>25</v>
      </c>
      <c r="D13" s="4" t="s">
        <v>26</v>
      </c>
      <c r="E13" s="15">
        <v>11</v>
      </c>
      <c r="F13" s="16"/>
      <c r="G13" s="17"/>
    </row>
    <row r="14" spans="1:10" x14ac:dyDescent="0.25">
      <c r="F14" s="16"/>
      <c r="G14" s="17"/>
    </row>
    <row r="15" spans="1:10" ht="150" x14ac:dyDescent="0.25">
      <c r="B15" s="2" t="s">
        <v>6</v>
      </c>
      <c r="C15" s="54" t="s">
        <v>28</v>
      </c>
      <c r="D15" s="4" t="s">
        <v>18</v>
      </c>
      <c r="E15" s="15">
        <v>5</v>
      </c>
      <c r="F15" s="16"/>
      <c r="G15" s="17"/>
    </row>
    <row r="17" spans="1:7" s="12" customFormat="1" x14ac:dyDescent="0.25">
      <c r="A17" s="18"/>
      <c r="B17" s="18"/>
      <c r="C17" s="19" t="str">
        <f>"UKUPNO "&amp;C5</f>
        <v>UKUPNO PRIPREMNI RADOVI</v>
      </c>
      <c r="D17" s="20"/>
      <c r="E17" s="21"/>
      <c r="F17" s="21"/>
      <c r="G17" s="22"/>
    </row>
    <row r="18" spans="1:7" s="12" customFormat="1" x14ac:dyDescent="0.25">
      <c r="A18" s="23"/>
      <c r="B18" s="23"/>
      <c r="C18" s="24"/>
      <c r="D18" s="25"/>
      <c r="E18" s="26"/>
      <c r="F18" s="26"/>
      <c r="G18" s="27"/>
    </row>
    <row r="19" spans="1:7" s="12" customFormat="1" x14ac:dyDescent="0.25">
      <c r="A19" s="7" t="s">
        <v>11</v>
      </c>
      <c r="B19" s="7"/>
      <c r="C19" s="8" t="s">
        <v>4</v>
      </c>
      <c r="D19" s="9"/>
      <c r="E19" s="10"/>
      <c r="F19" s="10"/>
      <c r="G19" s="11"/>
    </row>
    <row r="21" spans="1:7" ht="45" x14ac:dyDescent="0.25">
      <c r="B21" s="2" t="s">
        <v>0</v>
      </c>
      <c r="C21" s="54" t="s">
        <v>23</v>
      </c>
      <c r="D21" s="4" t="s">
        <v>7</v>
      </c>
      <c r="E21" s="15">
        <v>220</v>
      </c>
      <c r="F21" s="16"/>
      <c r="G21" s="17"/>
    </row>
    <row r="22" spans="1:7" x14ac:dyDescent="0.25">
      <c r="C22" s="54"/>
      <c r="F22" s="16"/>
      <c r="G22" s="17"/>
    </row>
    <row r="23" spans="1:7" ht="62.25" customHeight="1" x14ac:dyDescent="0.25">
      <c r="B23" s="2" t="s">
        <v>1</v>
      </c>
      <c r="C23" s="54" t="s">
        <v>22</v>
      </c>
      <c r="D23" s="4" t="s">
        <v>58</v>
      </c>
      <c r="E23" s="15">
        <f>30*6*0.2</f>
        <v>36</v>
      </c>
      <c r="F23" s="16"/>
      <c r="G23" s="17"/>
    </row>
    <row r="24" spans="1:7" ht="18" customHeight="1" x14ac:dyDescent="0.25">
      <c r="C24" s="54"/>
      <c r="F24" s="16"/>
      <c r="G24" s="17"/>
    </row>
    <row r="25" spans="1:7" ht="107.25" customHeight="1" x14ac:dyDescent="0.25">
      <c r="B25" s="2" t="s">
        <v>2</v>
      </c>
      <c r="C25" s="54" t="s">
        <v>59</v>
      </c>
      <c r="D25" s="4" t="s">
        <v>58</v>
      </c>
      <c r="E25" s="15">
        <f>30*6*0.3*1.25</f>
        <v>67.5</v>
      </c>
      <c r="F25" s="16"/>
      <c r="G25" s="17"/>
    </row>
    <row r="26" spans="1:7" x14ac:dyDescent="0.25">
      <c r="C26" s="54"/>
      <c r="F26" s="16"/>
      <c r="G26" s="17"/>
    </row>
    <row r="27" spans="1:7" ht="150" x14ac:dyDescent="0.25">
      <c r="B27" s="2" t="s">
        <v>5</v>
      </c>
      <c r="C27" s="54" t="s">
        <v>27</v>
      </c>
      <c r="D27" s="4" t="s">
        <v>60</v>
      </c>
      <c r="E27" s="15">
        <v>20</v>
      </c>
      <c r="F27" s="16"/>
      <c r="G27" s="17"/>
    </row>
    <row r="28" spans="1:7" x14ac:dyDescent="0.25">
      <c r="C28" s="54"/>
      <c r="F28" s="16"/>
      <c r="G28" s="17"/>
    </row>
    <row r="29" spans="1:7" ht="90" x14ac:dyDescent="0.25">
      <c r="B29" s="2" t="s">
        <v>6</v>
      </c>
      <c r="C29" s="54" t="s">
        <v>29</v>
      </c>
      <c r="D29" s="4" t="s">
        <v>60</v>
      </c>
      <c r="E29" s="15">
        <v>180</v>
      </c>
      <c r="F29" s="16"/>
      <c r="G29" s="17"/>
    </row>
    <row r="30" spans="1:7" x14ac:dyDescent="0.25">
      <c r="C30" s="54"/>
    </row>
    <row r="31" spans="1:7" ht="62.25" x14ac:dyDescent="0.25">
      <c r="B31" s="2" t="s">
        <v>30</v>
      </c>
      <c r="C31" s="54" t="s">
        <v>61</v>
      </c>
      <c r="D31" s="4" t="s">
        <v>58</v>
      </c>
      <c r="E31" s="15">
        <v>4</v>
      </c>
      <c r="F31" s="16"/>
      <c r="G31" s="17"/>
    </row>
    <row r="33" spans="1:7" s="12" customFormat="1" x14ac:dyDescent="0.25">
      <c r="A33" s="18"/>
      <c r="B33" s="18"/>
      <c r="C33" s="19" t="str">
        <f>"UKUPNO "&amp;C19</f>
        <v>UKUPNO ZEMLJANI RADOVI</v>
      </c>
      <c r="D33" s="20"/>
      <c r="E33" s="21"/>
      <c r="F33" s="21"/>
      <c r="G33" s="22"/>
    </row>
    <row r="34" spans="1:7" s="12" customFormat="1" x14ac:dyDescent="0.25">
      <c r="A34" s="23"/>
      <c r="B34" s="23"/>
      <c r="C34" s="24"/>
      <c r="D34" s="25"/>
      <c r="E34" s="26"/>
      <c r="F34" s="26"/>
      <c r="G34" s="27"/>
    </row>
    <row r="36" spans="1:7" s="12" customFormat="1" x14ac:dyDescent="0.25">
      <c r="A36" s="7" t="s">
        <v>12</v>
      </c>
      <c r="B36" s="7"/>
      <c r="C36" s="8" t="s">
        <v>33</v>
      </c>
      <c r="D36" s="9"/>
      <c r="E36" s="10"/>
      <c r="F36" s="10"/>
      <c r="G36" s="11"/>
    </row>
    <row r="38" spans="1:7" ht="92.25" customHeight="1" x14ac:dyDescent="0.25">
      <c r="B38" s="2" t="s">
        <v>0</v>
      </c>
      <c r="C38" s="54" t="s">
        <v>34</v>
      </c>
    </row>
    <row r="39" spans="1:7" x14ac:dyDescent="0.25">
      <c r="C39" s="54" t="s">
        <v>35</v>
      </c>
      <c r="D39" s="4" t="s">
        <v>7</v>
      </c>
      <c r="E39" s="15">
        <v>95</v>
      </c>
    </row>
    <row r="40" spans="1:7" x14ac:dyDescent="0.25">
      <c r="C40" s="54" t="s">
        <v>36</v>
      </c>
      <c r="D40" s="4" t="s">
        <v>7</v>
      </c>
      <c r="E40" s="15">
        <v>60</v>
      </c>
    </row>
    <row r="41" spans="1:7" x14ac:dyDescent="0.25">
      <c r="C41" s="54"/>
    </row>
    <row r="42" spans="1:7" ht="120" x14ac:dyDescent="0.25">
      <c r="B42" s="2" t="s">
        <v>1</v>
      </c>
      <c r="C42" s="54" t="s">
        <v>37</v>
      </c>
      <c r="D42" s="4" t="s">
        <v>7</v>
      </c>
      <c r="E42" s="15">
        <v>55</v>
      </c>
    </row>
    <row r="43" spans="1:7" x14ac:dyDescent="0.25">
      <c r="C43" s="54"/>
    </row>
    <row r="44" spans="1:7" ht="135" x14ac:dyDescent="0.25">
      <c r="B44" s="2" t="s">
        <v>2</v>
      </c>
      <c r="C44" s="54" t="s">
        <v>56</v>
      </c>
      <c r="D44" s="4" t="s">
        <v>60</v>
      </c>
      <c r="E44" s="15">
        <v>105</v>
      </c>
    </row>
    <row r="45" spans="1:7" x14ac:dyDescent="0.25">
      <c r="C45" s="54"/>
    </row>
    <row r="46" spans="1:7" ht="90" x14ac:dyDescent="0.25">
      <c r="B46" s="2" t="s">
        <v>5</v>
      </c>
      <c r="C46" s="54" t="s">
        <v>46</v>
      </c>
    </row>
    <row r="47" spans="1:7" ht="17.25" x14ac:dyDescent="0.25">
      <c r="C47" s="54" t="s">
        <v>47</v>
      </c>
      <c r="D47" s="4" t="s">
        <v>60</v>
      </c>
      <c r="E47" s="15">
        <f>16*0.18</f>
        <v>2.88</v>
      </c>
    </row>
    <row r="48" spans="1:7" x14ac:dyDescent="0.25">
      <c r="C48" s="54" t="s">
        <v>48</v>
      </c>
      <c r="D48" s="4" t="s">
        <v>49</v>
      </c>
      <c r="E48" s="15">
        <f>E49*50</f>
        <v>135</v>
      </c>
    </row>
    <row r="49" spans="1:7" ht="17.25" x14ac:dyDescent="0.25">
      <c r="C49" s="54" t="s">
        <v>50</v>
      </c>
      <c r="D49" s="4" t="s">
        <v>58</v>
      </c>
      <c r="E49" s="15">
        <f>15*0.18</f>
        <v>2.6999999999999997</v>
      </c>
    </row>
    <row r="50" spans="1:7" x14ac:dyDescent="0.25">
      <c r="C50" s="54"/>
    </row>
    <row r="51" spans="1:7" s="12" customFormat="1" x14ac:dyDescent="0.25">
      <c r="A51" s="18"/>
      <c r="B51" s="18"/>
      <c r="C51" s="55" t="str">
        <f>"UKUPNO "&amp;C36</f>
        <v>UKUPNO BETONSKI RADOVI</v>
      </c>
      <c r="D51" s="20"/>
      <c r="E51" s="21"/>
      <c r="F51" s="21"/>
      <c r="G51" s="22"/>
    </row>
    <row r="52" spans="1:7" x14ac:dyDescent="0.25">
      <c r="C52" s="54"/>
    </row>
    <row r="53" spans="1:7" x14ac:dyDescent="0.25">
      <c r="C53" s="54"/>
    </row>
    <row r="54" spans="1:7" s="12" customFormat="1" x14ac:dyDescent="0.25">
      <c r="A54" s="7" t="s">
        <v>13</v>
      </c>
      <c r="B54" s="7"/>
      <c r="C54" s="56" t="s">
        <v>39</v>
      </c>
      <c r="D54" s="9"/>
      <c r="E54" s="10"/>
      <c r="F54" s="10"/>
      <c r="G54" s="11"/>
    </row>
    <row r="55" spans="1:7" x14ac:dyDescent="0.25">
      <c r="C55" s="54"/>
    </row>
    <row r="56" spans="1:7" ht="180" x14ac:dyDescent="0.25">
      <c r="B56" s="2" t="s">
        <v>0</v>
      </c>
      <c r="C56" s="54" t="s">
        <v>57</v>
      </c>
      <c r="D56" s="4" t="s">
        <v>26</v>
      </c>
      <c r="E56" s="15">
        <v>3</v>
      </c>
    </row>
    <row r="57" spans="1:7" x14ac:dyDescent="0.25">
      <c r="C57" s="54"/>
    </row>
    <row r="58" spans="1:7" s="12" customFormat="1" x14ac:dyDescent="0.25">
      <c r="A58" s="18"/>
      <c r="B58" s="18"/>
      <c r="C58" s="55" t="str">
        <f>"UKUPNO "&amp;C54</f>
        <v>UKUPNO OBORINSKA ODVODNJA</v>
      </c>
      <c r="D58" s="20"/>
      <c r="E58" s="21"/>
      <c r="F58" s="21"/>
      <c r="G58" s="22"/>
    </row>
    <row r="59" spans="1:7" x14ac:dyDescent="0.25">
      <c r="C59" s="54"/>
    </row>
    <row r="60" spans="1:7" s="12" customFormat="1" x14ac:dyDescent="0.25">
      <c r="A60" s="7" t="s">
        <v>38</v>
      </c>
      <c r="B60" s="7"/>
      <c r="C60" s="56" t="s">
        <v>9</v>
      </c>
      <c r="D60" s="9"/>
      <c r="E60" s="10"/>
      <c r="F60" s="10"/>
      <c r="G60" s="11"/>
    </row>
    <row r="61" spans="1:7" x14ac:dyDescent="0.25">
      <c r="C61" s="54"/>
    </row>
    <row r="62" spans="1:7" ht="60" x14ac:dyDescent="0.25">
      <c r="B62" s="2" t="s">
        <v>0</v>
      </c>
      <c r="C62" s="54" t="s">
        <v>20</v>
      </c>
      <c r="D62" s="4" t="s">
        <v>58</v>
      </c>
      <c r="E62" s="15">
        <v>3</v>
      </c>
      <c r="F62" s="16"/>
      <c r="G62" s="17"/>
    </row>
    <row r="63" spans="1:7" x14ac:dyDescent="0.25">
      <c r="C63" s="54"/>
    </row>
    <row r="64" spans="1:7" ht="38.25" customHeight="1" x14ac:dyDescent="0.25">
      <c r="B64" s="2" t="s">
        <v>1</v>
      </c>
      <c r="C64" s="54" t="s">
        <v>31</v>
      </c>
      <c r="D64" s="4" t="s">
        <v>60</v>
      </c>
      <c r="E64" s="15">
        <v>45</v>
      </c>
      <c r="F64" s="16"/>
      <c r="G64" s="17"/>
    </row>
    <row r="65" spans="1:7" x14ac:dyDescent="0.25">
      <c r="C65" s="54"/>
      <c r="F65" s="16"/>
      <c r="G65" s="17"/>
    </row>
    <row r="66" spans="1:7" ht="60" x14ac:dyDescent="0.25">
      <c r="B66" s="2" t="s">
        <v>2</v>
      </c>
      <c r="C66" s="54" t="s">
        <v>32</v>
      </c>
      <c r="D66" s="4" t="s">
        <v>60</v>
      </c>
      <c r="E66" s="15">
        <v>1160</v>
      </c>
      <c r="F66" s="16"/>
      <c r="G66" s="17"/>
    </row>
    <row r="67" spans="1:7" x14ac:dyDescent="0.25">
      <c r="C67" s="54"/>
      <c r="F67" s="16"/>
      <c r="G67" s="17"/>
    </row>
    <row r="68" spans="1:7" ht="60" x14ac:dyDescent="0.25">
      <c r="B68" s="2" t="s">
        <v>5</v>
      </c>
      <c r="C68" s="54" t="s">
        <v>40</v>
      </c>
      <c r="D68" s="4" t="s">
        <v>60</v>
      </c>
      <c r="E68" s="15">
        <v>180</v>
      </c>
      <c r="F68" s="16"/>
      <c r="G68" s="17"/>
    </row>
    <row r="69" spans="1:7" x14ac:dyDescent="0.25">
      <c r="C69" s="54"/>
      <c r="F69" s="16"/>
      <c r="G69" s="17"/>
    </row>
    <row r="70" spans="1:7" ht="201.75" x14ac:dyDescent="0.25">
      <c r="B70" s="2" t="s">
        <v>6</v>
      </c>
      <c r="C70" s="54" t="s">
        <v>62</v>
      </c>
      <c r="D70" s="4" t="s">
        <v>58</v>
      </c>
      <c r="E70" s="15">
        <f>180*0.5</f>
        <v>90</v>
      </c>
      <c r="F70" s="16"/>
      <c r="G70" s="17"/>
    </row>
    <row r="71" spans="1:7" x14ac:dyDescent="0.25">
      <c r="C71" s="54"/>
      <c r="F71" s="16"/>
      <c r="G71" s="17"/>
    </row>
    <row r="72" spans="1:7" ht="27.75" customHeight="1" x14ac:dyDescent="0.25">
      <c r="B72" s="2" t="s">
        <v>30</v>
      </c>
      <c r="C72" s="54" t="s">
        <v>51</v>
      </c>
      <c r="D72" s="4" t="s">
        <v>60</v>
      </c>
      <c r="E72" s="15">
        <v>1100</v>
      </c>
      <c r="F72" s="16"/>
      <c r="G72" s="17"/>
    </row>
    <row r="73" spans="1:7" x14ac:dyDescent="0.25">
      <c r="C73" s="54"/>
    </row>
    <row r="74" spans="1:7" s="12" customFormat="1" x14ac:dyDescent="0.25">
      <c r="A74" s="18"/>
      <c r="B74" s="18"/>
      <c r="C74" s="55" t="str">
        <f>"UKUPNO "&amp;C60</f>
        <v>UKUPNO KOLNIČKA KONSTRUKCIJA</v>
      </c>
      <c r="D74" s="20"/>
      <c r="E74" s="21"/>
      <c r="F74" s="21"/>
      <c r="G74" s="22"/>
    </row>
    <row r="75" spans="1:7" x14ac:dyDescent="0.25">
      <c r="C75" s="54"/>
    </row>
    <row r="76" spans="1:7" x14ac:dyDescent="0.25">
      <c r="C76" s="54"/>
    </row>
    <row r="77" spans="1:7" s="12" customFormat="1" x14ac:dyDescent="0.25">
      <c r="A77" s="7" t="s">
        <v>41</v>
      </c>
      <c r="B77" s="7"/>
      <c r="C77" s="56" t="s">
        <v>42</v>
      </c>
      <c r="D77" s="9"/>
      <c r="E77" s="10"/>
      <c r="F77" s="10"/>
      <c r="G77" s="11"/>
    </row>
    <row r="78" spans="1:7" x14ac:dyDescent="0.25">
      <c r="C78" s="54"/>
    </row>
    <row r="79" spans="1:7" ht="90" x14ac:dyDescent="0.25">
      <c r="B79" s="2" t="s">
        <v>0</v>
      </c>
      <c r="C79" s="54" t="s">
        <v>55</v>
      </c>
      <c r="D79" s="4" t="s">
        <v>18</v>
      </c>
      <c r="E79" s="15">
        <v>1</v>
      </c>
    </row>
    <row r="80" spans="1:7" x14ac:dyDescent="0.25">
      <c r="C80" s="54"/>
    </row>
    <row r="81" spans="1:7" ht="60" x14ac:dyDescent="0.25">
      <c r="B81" s="2" t="s">
        <v>1</v>
      </c>
      <c r="C81" s="54" t="s">
        <v>43</v>
      </c>
    </row>
    <row r="82" spans="1:7" ht="30" x14ac:dyDescent="0.25">
      <c r="C82" s="54" t="s">
        <v>44</v>
      </c>
      <c r="D82" s="4" t="s">
        <v>7</v>
      </c>
      <c r="E82" s="15">
        <v>10</v>
      </c>
    </row>
    <row r="83" spans="1:7" x14ac:dyDescent="0.25">
      <c r="C83" s="54" t="s">
        <v>45</v>
      </c>
      <c r="D83" s="4" t="s">
        <v>18</v>
      </c>
      <c r="E83" s="15">
        <v>1</v>
      </c>
    </row>
    <row r="84" spans="1:7" x14ac:dyDescent="0.25">
      <c r="C84" s="54" t="s">
        <v>52</v>
      </c>
      <c r="D84" s="4" t="s">
        <v>18</v>
      </c>
      <c r="E84" s="15">
        <v>1</v>
      </c>
    </row>
    <row r="85" spans="1:7" x14ac:dyDescent="0.25">
      <c r="C85" s="54" t="s">
        <v>53</v>
      </c>
      <c r="D85" s="4" t="s">
        <v>7</v>
      </c>
      <c r="E85" s="15">
        <v>8</v>
      </c>
    </row>
    <row r="86" spans="1:7" x14ac:dyDescent="0.25">
      <c r="C86" s="54" t="s">
        <v>54</v>
      </c>
      <c r="D86" s="4" t="s">
        <v>18</v>
      </c>
      <c r="E86" s="15">
        <v>10</v>
      </c>
    </row>
    <row r="87" spans="1:7" x14ac:dyDescent="0.25">
      <c r="C87" s="54"/>
    </row>
    <row r="88" spans="1:7" s="12" customFormat="1" x14ac:dyDescent="0.25">
      <c r="A88" s="18"/>
      <c r="B88" s="18"/>
      <c r="C88" s="19" t="str">
        <f>"UKUPNO "&amp;C77</f>
        <v>UKUPNO PROMETNA SIGNALIZACIJA</v>
      </c>
      <c r="D88" s="20"/>
      <c r="E88" s="21"/>
      <c r="F88" s="21"/>
      <c r="G88" s="22"/>
    </row>
    <row r="91" spans="1:7" ht="18.75" customHeight="1" x14ac:dyDescent="0.25">
      <c r="A91" s="29"/>
      <c r="B91" s="30"/>
      <c r="C91" s="19" t="s">
        <v>16</v>
      </c>
      <c r="D91" s="31"/>
      <c r="E91" s="32"/>
      <c r="F91" s="32"/>
      <c r="G91" s="33"/>
    </row>
    <row r="92" spans="1:7" s="12" customFormat="1" x14ac:dyDescent="0.25">
      <c r="A92" s="23" t="s">
        <v>10</v>
      </c>
      <c r="B92" s="23"/>
      <c r="C92" s="24" t="s">
        <v>3</v>
      </c>
      <c r="D92" s="25"/>
      <c r="E92" s="26"/>
      <c r="F92" s="26"/>
      <c r="G92" s="27"/>
    </row>
    <row r="93" spans="1:7" s="12" customFormat="1" x14ac:dyDescent="0.25">
      <c r="A93" s="23" t="s">
        <v>11</v>
      </c>
      <c r="B93" s="23"/>
      <c r="C93" s="24" t="s">
        <v>4</v>
      </c>
      <c r="D93" s="25"/>
      <c r="E93" s="26"/>
      <c r="F93" s="26"/>
      <c r="G93" s="27"/>
    </row>
    <row r="94" spans="1:7" s="12" customFormat="1" x14ac:dyDescent="0.25">
      <c r="A94" s="23" t="s">
        <v>12</v>
      </c>
      <c r="B94" s="23"/>
      <c r="C94" s="24" t="s">
        <v>33</v>
      </c>
      <c r="D94" s="25"/>
      <c r="E94" s="26"/>
      <c r="F94" s="26"/>
      <c r="G94" s="27"/>
    </row>
    <row r="95" spans="1:7" s="12" customFormat="1" x14ac:dyDescent="0.25">
      <c r="A95" s="23" t="s">
        <v>13</v>
      </c>
      <c r="B95" s="23"/>
      <c r="C95" s="24" t="s">
        <v>39</v>
      </c>
      <c r="D95" s="25"/>
      <c r="E95" s="26"/>
      <c r="F95" s="26"/>
      <c r="G95" s="27"/>
    </row>
    <row r="96" spans="1:7" s="12" customFormat="1" x14ac:dyDescent="0.25">
      <c r="A96" s="23" t="s">
        <v>38</v>
      </c>
      <c r="B96" s="23"/>
      <c r="C96" s="24" t="s">
        <v>9</v>
      </c>
      <c r="D96" s="25"/>
      <c r="E96" s="26"/>
      <c r="F96" s="26"/>
      <c r="G96" s="27"/>
    </row>
    <row r="97" spans="1:9" s="12" customFormat="1" x14ac:dyDescent="0.25">
      <c r="A97" s="34" t="s">
        <v>41</v>
      </c>
      <c r="B97" s="34"/>
      <c r="C97" s="35" t="s">
        <v>42</v>
      </c>
      <c r="D97" s="36"/>
      <c r="E97" s="37"/>
      <c r="F97" s="37"/>
      <c r="G97" s="38"/>
    </row>
    <row r="98" spans="1:9" s="12" customFormat="1" x14ac:dyDescent="0.25">
      <c r="A98" s="39"/>
      <c r="B98" s="39"/>
      <c r="C98" s="40" t="s">
        <v>8</v>
      </c>
      <c r="D98" s="41"/>
      <c r="E98" s="42"/>
      <c r="F98" s="42"/>
      <c r="G98" s="43"/>
      <c r="I98" s="44"/>
    </row>
    <row r="99" spans="1:9" s="12" customFormat="1" ht="15.75" thickBot="1" x14ac:dyDescent="0.3">
      <c r="A99" s="45"/>
      <c r="B99" s="45"/>
      <c r="C99" s="46" t="s">
        <v>17</v>
      </c>
      <c r="D99" s="47"/>
      <c r="E99" s="48"/>
      <c r="F99" s="48"/>
      <c r="G99" s="49"/>
    </row>
    <row r="100" spans="1:9" s="12" customFormat="1" ht="15.75" thickTop="1" x14ac:dyDescent="0.25">
      <c r="A100" s="39"/>
      <c r="B100" s="39"/>
      <c r="C100" s="40" t="s">
        <v>14</v>
      </c>
      <c r="D100" s="50"/>
      <c r="E100" s="42"/>
      <c r="F100" s="42"/>
      <c r="G100" s="43">
        <f>SUM(G98:G99)</f>
        <v>0</v>
      </c>
      <c r="I100" s="44"/>
    </row>
    <row r="101" spans="1:9" s="12" customFormat="1" x14ac:dyDescent="0.25">
      <c r="A101" s="39"/>
      <c r="B101" s="39"/>
      <c r="C101" s="40"/>
      <c r="D101" s="41"/>
      <c r="E101" s="42"/>
      <c r="F101" s="42"/>
      <c r="G101" s="43"/>
    </row>
    <row r="102" spans="1:9" x14ac:dyDescent="0.25">
      <c r="D102" s="41"/>
      <c r="E102" s="42"/>
      <c r="F102" s="42"/>
      <c r="G102" s="43"/>
    </row>
  </sheetData>
  <mergeCells count="2">
    <mergeCell ref="A1:G1"/>
    <mergeCell ref="B3:G3"/>
  </mergeCells>
  <pageMargins left="0.75" right="0.17" top="0.49" bottom="0.53" header="0.17" footer="0.17"/>
  <pageSetup paperSize="9" scale="83" orientation="portrait" r:id="rId1"/>
  <headerFooter alignWithMargins="0"/>
  <rowBreaks count="4" manualBreakCount="4">
    <brk id="18" max="16383" man="1"/>
    <brk id="34" max="16383" man="1"/>
    <brk id="59" max="16383" man="1"/>
    <brk id="74" max="16383" man="1"/>
  </rowBreaks>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T.1</vt:lpstr>
    </vt:vector>
  </TitlesOfParts>
  <Company>MI Projekt d.o.o.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Žeruk mag.ing.aedif.</dc:creator>
  <cp:lastModifiedBy>Windows korisnik</cp:lastModifiedBy>
  <cp:lastPrinted>2018-10-05T10:41:08Z</cp:lastPrinted>
  <dcterms:created xsi:type="dcterms:W3CDTF">2008-11-24T09:26:23Z</dcterms:created>
  <dcterms:modified xsi:type="dcterms:W3CDTF">2018-10-05T10:41:28Z</dcterms:modified>
</cp:coreProperties>
</file>